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30" windowWidth="9090" windowHeight="4935" activeTab="1"/>
  </bookViews>
  <sheets>
    <sheet name="Содержание" sheetId="16" r:id="rId1"/>
    <sheet name="Отделения" sheetId="17" r:id="rId2"/>
  </sheets>
  <definedNames>
    <definedName name="_xlnm.Print_Area" localSheetId="1">Отделения!$A$1:$C$412</definedName>
    <definedName name="_xlnm.Print_Area" localSheetId="0">Содержание!$A$1:$B$40</definedName>
  </definedNames>
  <calcPr calcId="124519"/>
  <fileRecoveryPr autoRecover="0"/>
</workbook>
</file>

<file path=xl/calcChain.xml><?xml version="1.0" encoding="utf-8"?>
<calcChain xmlns="http://schemas.openxmlformats.org/spreadsheetml/2006/main">
  <c r="B13" i="16"/>
  <c r="B31"/>
  <c r="B33"/>
  <c r="B32"/>
  <c r="B30"/>
  <c r="B29"/>
  <c r="B28"/>
  <c r="B27"/>
  <c r="B26"/>
  <c r="B25"/>
  <c r="B24"/>
  <c r="B23"/>
  <c r="B22"/>
  <c r="B21"/>
  <c r="B20"/>
  <c r="B19"/>
  <c r="B18"/>
  <c r="B17"/>
  <c r="B16"/>
  <c r="B15"/>
  <c r="B14"/>
</calcChain>
</file>

<file path=xl/sharedStrings.xml><?xml version="1.0" encoding="utf-8"?>
<sst xmlns="http://schemas.openxmlformats.org/spreadsheetml/2006/main" count="743" uniqueCount="582">
  <si>
    <t>Онкологический кабинет</t>
  </si>
  <si>
    <t>Женская консультация</t>
  </si>
  <si>
    <t>Наименование услуги</t>
  </si>
  <si>
    <t>Содержание:</t>
  </si>
  <si>
    <t>Шифр</t>
  </si>
  <si>
    <t>Цена,
руб.</t>
  </si>
  <si>
    <t xml:space="preserve">Отделение </t>
  </si>
  <si>
    <t>ПОЛИКЛИНИКА</t>
  </si>
  <si>
    <t xml:space="preserve"> Шифр
услуги</t>
  </si>
  <si>
    <t>Процедурный кабинет</t>
  </si>
  <si>
    <t>Оториноларингологический кабинет</t>
  </si>
  <si>
    <t>Кардиологический кабинет</t>
  </si>
  <si>
    <t>Отделение функциональной диагностики</t>
  </si>
  <si>
    <t>Отделение лучевой диагностики</t>
  </si>
  <si>
    <t>Раздел  6</t>
  </si>
  <si>
    <t>(г.Челябинск, пр-т Победы, 376 "В")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</si>
  <si>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</si>
  <si>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</si>
  <si>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</si>
  <si>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</si>
  <si>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</si>
  <si>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</si>
  <si>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</si>
  <si>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</si>
  <si>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</si>
  <si>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</si>
  <si>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</si>
  <si>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</si>
  <si>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</si>
  <si>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</si>
  <si>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</si>
  <si>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</si>
  <si>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</si>
  <si>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</si>
  <si>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Терапевтический кабинет</t>
  </si>
  <si>
    <t>Аллергологический кабинет</t>
  </si>
  <si>
    <t>Эндокринологический кабинет</t>
  </si>
  <si>
    <t>Инфекционный кабинет</t>
  </si>
  <si>
    <t>Неврологическое отделение</t>
  </si>
  <si>
    <t>Хирургическое отделение</t>
  </si>
  <si>
    <t>Офтальмологический кабинет</t>
  </si>
  <si>
    <t>Физиотерапевтическое отделение</t>
  </si>
  <si>
    <t>Консультативный прием врача высшей квалификац.категории, зав.отделением (первичный)</t>
  </si>
  <si>
    <t>Консультативный прием врача доцента, к.м.н., д.м.н. (первичный)</t>
  </si>
  <si>
    <t>Консультативный прием врача высшей квалификац.категории, зав.отделением (повторный)</t>
  </si>
  <si>
    <t>Консультативный прием врача доцента, к.м.н., д.м.н. (повторный)</t>
  </si>
  <si>
    <t>Консультативный прием врача (первичный)</t>
  </si>
  <si>
    <t>Консультативный прием врача (повторный)</t>
  </si>
  <si>
    <t>Спирография</t>
  </si>
  <si>
    <t>Внутривенная инъекция</t>
  </si>
  <si>
    <t>Внутримышечная инъекция</t>
  </si>
  <si>
    <t>Маммография 1 молочной железы</t>
  </si>
  <si>
    <t>Ирригоскопия</t>
  </si>
  <si>
    <t>Исследование отделяемого мочеполовых органов</t>
  </si>
  <si>
    <t>6.1.1</t>
  </si>
  <si>
    <t>6.1.2</t>
  </si>
  <si>
    <t>6.1.3</t>
  </si>
  <si>
    <t>6.1.4</t>
  </si>
  <si>
    <t>6.1.5</t>
  </si>
  <si>
    <t>6.1.6</t>
  </si>
  <si>
    <t>6.3.1</t>
  </si>
  <si>
    <t>6.3.2</t>
  </si>
  <si>
    <t>6.3.3</t>
  </si>
  <si>
    <t>6.3.4</t>
  </si>
  <si>
    <t>6.3.5</t>
  </si>
  <si>
    <t>6.3.6</t>
  </si>
  <si>
    <t>6.4.1</t>
  </si>
  <si>
    <t>6.4.2</t>
  </si>
  <si>
    <t>6.4.3</t>
  </si>
  <si>
    <t>6.4.4</t>
  </si>
  <si>
    <t>6.4.5</t>
  </si>
  <si>
    <t>6.4.6</t>
  </si>
  <si>
    <t>6.5.1</t>
  </si>
  <si>
    <t>6.6.1</t>
  </si>
  <si>
    <t>6.7.1</t>
  </si>
  <si>
    <t>6.7.2</t>
  </si>
  <si>
    <t>6.7.3</t>
  </si>
  <si>
    <t>6.7.4</t>
  </si>
  <si>
    <t>6.7.5</t>
  </si>
  <si>
    <t>6.7.6</t>
  </si>
  <si>
    <t>6.8.1</t>
  </si>
  <si>
    <t>6.8.2</t>
  </si>
  <si>
    <t>6.8.3</t>
  </si>
  <si>
    <t>6.9.1</t>
  </si>
  <si>
    <t>6.9.2</t>
  </si>
  <si>
    <t>6.9.3</t>
  </si>
  <si>
    <t>6.9.4</t>
  </si>
  <si>
    <t>6.9.5</t>
  </si>
  <si>
    <t>6.9.6</t>
  </si>
  <si>
    <t>6.10.1</t>
  </si>
  <si>
    <t>6.10.2</t>
  </si>
  <si>
    <t>6.11.1</t>
  </si>
  <si>
    <t>6.11.2</t>
  </si>
  <si>
    <t>Кольпоскопия</t>
  </si>
  <si>
    <t>6.14.1</t>
  </si>
  <si>
    <t>6.14.2</t>
  </si>
  <si>
    <t>6.14.3</t>
  </si>
  <si>
    <t>6.14.4</t>
  </si>
  <si>
    <t>6.14.5</t>
  </si>
  <si>
    <t>6.14.6</t>
  </si>
  <si>
    <t>6.14.7</t>
  </si>
  <si>
    <t>Оперативные вмешательства:</t>
  </si>
  <si>
    <t>6.14.8</t>
  </si>
  <si>
    <t>6.14.9</t>
  </si>
  <si>
    <t>6.14.10</t>
  </si>
  <si>
    <t>6.14.11</t>
  </si>
  <si>
    <t>6.14.12</t>
  </si>
  <si>
    <t>6.14.13</t>
  </si>
  <si>
    <t>6.14.14</t>
  </si>
  <si>
    <t>6.14.15</t>
  </si>
  <si>
    <t>6.14.16</t>
  </si>
  <si>
    <t>6.14.17</t>
  </si>
  <si>
    <t>6.14.18</t>
  </si>
  <si>
    <t>6.14.19</t>
  </si>
  <si>
    <t>6.14.20</t>
  </si>
  <si>
    <t>6.14.21</t>
  </si>
  <si>
    <t>6.14.22</t>
  </si>
  <si>
    <t>6.14.24</t>
  </si>
  <si>
    <t>6.15.1</t>
  </si>
  <si>
    <t>6.15.2</t>
  </si>
  <si>
    <t>6.15.3</t>
  </si>
  <si>
    <t>6.15.4</t>
  </si>
  <si>
    <t>6.15.5</t>
  </si>
  <si>
    <t>6.15.6</t>
  </si>
  <si>
    <t>6.15.7</t>
  </si>
  <si>
    <t>6.15.8</t>
  </si>
  <si>
    <t>6.15.9</t>
  </si>
  <si>
    <t>6.15.10</t>
  </si>
  <si>
    <t>6.15.11</t>
  </si>
  <si>
    <t>6.15.12</t>
  </si>
  <si>
    <t>6.15.13</t>
  </si>
  <si>
    <t>6.15.14</t>
  </si>
  <si>
    <t>6.15.15</t>
  </si>
  <si>
    <t>6.15.16</t>
  </si>
  <si>
    <t>6.15.17</t>
  </si>
  <si>
    <t>6.15.18</t>
  </si>
  <si>
    <t>6.15.19</t>
  </si>
  <si>
    <t>6.15.20</t>
  </si>
  <si>
    <t>6.15.21</t>
  </si>
  <si>
    <t>Промывание лакун миндалин</t>
  </si>
  <si>
    <t>Парамеатальная блокада</t>
  </si>
  <si>
    <t>Промывание носа по Проетцу (1 процедура)</t>
  </si>
  <si>
    <t>Промывание носа по Маркову (1 процедура)</t>
  </si>
  <si>
    <t>Вестибулометрия</t>
  </si>
  <si>
    <t>6.16.1</t>
  </si>
  <si>
    <t>6.16.2</t>
  </si>
  <si>
    <t>6.16.3</t>
  </si>
  <si>
    <t>6.16.4</t>
  </si>
  <si>
    <t>6.16.5</t>
  </si>
  <si>
    <t>6.16.6</t>
  </si>
  <si>
    <t>6.16.7</t>
  </si>
  <si>
    <t>6.16.8</t>
  </si>
  <si>
    <t>6.16.9</t>
  </si>
  <si>
    <t>6.16.10</t>
  </si>
  <si>
    <t>6.16.11</t>
  </si>
  <si>
    <t>6.16.12</t>
  </si>
  <si>
    <t>6.16.13</t>
  </si>
  <si>
    <t>6.16.14</t>
  </si>
  <si>
    <t>6.16.15</t>
  </si>
  <si>
    <t>6.16.16</t>
  </si>
  <si>
    <t>6.16.17</t>
  </si>
  <si>
    <t>6.16.18</t>
  </si>
  <si>
    <t>6.16.19</t>
  </si>
  <si>
    <t>6.16.20</t>
  </si>
  <si>
    <t>6.16.21</t>
  </si>
  <si>
    <t>6.16.22</t>
  </si>
  <si>
    <t>6.16.23</t>
  </si>
  <si>
    <t>6.16.24</t>
  </si>
  <si>
    <t>6.16.25</t>
  </si>
  <si>
    <t>Определение остроты зрения с коррекцией</t>
  </si>
  <si>
    <t>Скиаскопия</t>
  </si>
  <si>
    <t>Массаж век</t>
  </si>
  <si>
    <t>Удаление ксантилазм</t>
  </si>
  <si>
    <t>Гониоскопия</t>
  </si>
  <si>
    <t>6.17.1</t>
  </si>
  <si>
    <t>6.17.2</t>
  </si>
  <si>
    <t>6.17.3</t>
  </si>
  <si>
    <t>6.17.4</t>
  </si>
  <si>
    <t>6.17.5</t>
  </si>
  <si>
    <t>6.17.6</t>
  </si>
  <si>
    <t>6.17.8</t>
  </si>
  <si>
    <t>6.17.9</t>
  </si>
  <si>
    <t>6.17.10</t>
  </si>
  <si>
    <t>6.17.11</t>
  </si>
  <si>
    <t xml:space="preserve"> Шифр услуги</t>
  </si>
  <si>
    <t>Электрокардиограмма</t>
  </si>
  <si>
    <t>Электрокардиограмма с нагрузкой</t>
  </si>
  <si>
    <t>УЗИ органов брюшной полости (печень,желчный пуз.,подж.железа,селезёнка)</t>
  </si>
  <si>
    <t xml:space="preserve">УЗИ печени и желчного пузыря </t>
  </si>
  <si>
    <t xml:space="preserve">УЗИ желчного пузыря с определением функции </t>
  </si>
  <si>
    <t xml:space="preserve">УЗИ почек </t>
  </si>
  <si>
    <t xml:space="preserve">УЗИ мочевого пузыря </t>
  </si>
  <si>
    <t xml:space="preserve">УЗИ предстат.железы и мочевого пузыря (комплексно) </t>
  </si>
  <si>
    <t xml:space="preserve">УЗИ молочных желез </t>
  </si>
  <si>
    <t xml:space="preserve">УЗИ щитовидной железы </t>
  </si>
  <si>
    <t>УЗИ органов брюшной полости и почек (комплексно)</t>
  </si>
  <si>
    <t xml:space="preserve">УЗИ печени, желчного пузыря и поджелудочной железы </t>
  </si>
  <si>
    <t>УЗИ мошонки</t>
  </si>
  <si>
    <t xml:space="preserve">УЗИ мягких тканей </t>
  </si>
  <si>
    <t xml:space="preserve">УЗИ лимфатических узлов </t>
  </si>
  <si>
    <t>УЗИ слюнных желез</t>
  </si>
  <si>
    <t xml:space="preserve">УЗИ мягких тканей опорно-двигательного аппарата </t>
  </si>
  <si>
    <t>Трансректальное ультразвуковое исследование предстательной железы (ТРУЗИ)</t>
  </si>
  <si>
    <t>Массаж (1 сеанс):</t>
  </si>
  <si>
    <t>6.2.1</t>
  </si>
  <si>
    <t>6.2.2</t>
  </si>
  <si>
    <t>6.2.3</t>
  </si>
  <si>
    <t>6.2.4</t>
  </si>
  <si>
    <t>6.2.5</t>
  </si>
  <si>
    <t>6.2.6</t>
  </si>
  <si>
    <t>Амплипульстерапия (1 проц)</t>
  </si>
  <si>
    <t>Кабинет врача-психиатра, врача-психиатра-нарколога</t>
  </si>
  <si>
    <t>6.5.2</t>
  </si>
  <si>
    <t>6.5.3</t>
  </si>
  <si>
    <t>6.5.4</t>
  </si>
  <si>
    <t>6.5.5</t>
  </si>
  <si>
    <t>6.5.6</t>
  </si>
  <si>
    <t>6.6.2</t>
  </si>
  <si>
    <t>6.6.3</t>
  </si>
  <si>
    <t>6.6.4</t>
  </si>
  <si>
    <t>6.6.5</t>
  </si>
  <si>
    <t>6.6.6</t>
  </si>
  <si>
    <t>Забор крови из вены</t>
  </si>
  <si>
    <t xml:space="preserve">Электроэнцефалография (ЭЭГ) с компьютерной обработкой </t>
  </si>
  <si>
    <t xml:space="preserve">Эхоэнцефалография </t>
  </si>
  <si>
    <t>Электроэнцефалография (ЭЭГ) с компьютерной обработкой (для юридических лиц)</t>
  </si>
  <si>
    <t>6.9.7</t>
  </si>
  <si>
    <t>6.9.8</t>
  </si>
  <si>
    <t>6.9.9</t>
  </si>
  <si>
    <t>Кабинет ультразвуковых исследований (УЗИ)</t>
  </si>
  <si>
    <t>6.11.3</t>
  </si>
  <si>
    <t>6.11.4</t>
  </si>
  <si>
    <t>6.11.5</t>
  </si>
  <si>
    <t>6.11.6</t>
  </si>
  <si>
    <t>6.11.7</t>
  </si>
  <si>
    <t>6.11.8</t>
  </si>
  <si>
    <t>6.11.9</t>
  </si>
  <si>
    <t>6.11.10</t>
  </si>
  <si>
    <t>6.11.11</t>
  </si>
  <si>
    <t>6.11.12</t>
  </si>
  <si>
    <t>6.11.13</t>
  </si>
  <si>
    <t>6.11.14</t>
  </si>
  <si>
    <t>6.11.15</t>
  </si>
  <si>
    <t>6.11.16</t>
  </si>
  <si>
    <t>6.13.1</t>
  </si>
  <si>
    <t>6.13.2</t>
  </si>
  <si>
    <t>6.13.3</t>
  </si>
  <si>
    <t>6.13.4</t>
  </si>
  <si>
    <t>6.13.5</t>
  </si>
  <si>
    <t>6.13.6</t>
  </si>
  <si>
    <t>6.13.7</t>
  </si>
  <si>
    <t>6.13.8</t>
  </si>
  <si>
    <t>6.13.9</t>
  </si>
  <si>
    <t>6.13.10</t>
  </si>
  <si>
    <t>6.13.11</t>
  </si>
  <si>
    <t>6.13.12</t>
  </si>
  <si>
    <t>6.13.13</t>
  </si>
  <si>
    <t>6.13.14</t>
  </si>
  <si>
    <t>6.13.15</t>
  </si>
  <si>
    <t>6.13.16</t>
  </si>
  <si>
    <t>6.13.17</t>
  </si>
  <si>
    <t>6.13.18</t>
  </si>
  <si>
    <t>6.13.19</t>
  </si>
  <si>
    <t xml:space="preserve">Введение ВМС (без стоимости ВМС) </t>
  </si>
  <si>
    <t>Удаление ВМС</t>
  </si>
  <si>
    <t>Допплерография</t>
  </si>
  <si>
    <t>УЗИ органов малого таза трансвагинально</t>
  </si>
  <si>
    <t xml:space="preserve">УЗИ органов малого таза трансабдоминально </t>
  </si>
  <si>
    <t>Радиоволновая коагуляция эрозии шейки матки, эндометриоз, цервикоз</t>
  </si>
  <si>
    <t xml:space="preserve">Диотермокоагуляция </t>
  </si>
  <si>
    <t>Медикаментозное прерывание беременности</t>
  </si>
  <si>
    <t>Внутривенная иньекция</t>
  </si>
  <si>
    <t>Внутримышечная иньекция</t>
  </si>
  <si>
    <t>Цервикометрия</t>
  </si>
  <si>
    <t>Удаление папиломы, дерматофибромы</t>
  </si>
  <si>
    <t>Удаление ногтя</t>
  </si>
  <si>
    <t>Удаление инородного тела</t>
  </si>
  <si>
    <t>Перевязка</t>
  </si>
  <si>
    <t>Циркумцизио</t>
  </si>
  <si>
    <t>Эндоларингиальные вливания</t>
  </si>
  <si>
    <t>Удаление серных пробок (1 ухо)</t>
  </si>
  <si>
    <t>Пневмомассаж барабанных перепонок</t>
  </si>
  <si>
    <t>Прижигание сосуда</t>
  </si>
  <si>
    <t>Внутриносовые блокады</t>
  </si>
  <si>
    <t>Промывание носоглотки по Белоголовому</t>
  </si>
  <si>
    <t>Забор мазка из носа</t>
  </si>
  <si>
    <t>Забор мазка из зева на микрофлору</t>
  </si>
  <si>
    <t>Забор мазка из уха на микрофлору (2 уха)</t>
  </si>
  <si>
    <t>Аудиометрия</t>
  </si>
  <si>
    <t>Проверка остроты зрения</t>
  </si>
  <si>
    <t>Подбор очков</t>
  </si>
  <si>
    <t>Офтальмотонометрия по Маклакову (контактная)</t>
  </si>
  <si>
    <t>Офтальмотонометрия (бесконтактная)</t>
  </si>
  <si>
    <t>Исследование полей зрения (1 глаз)</t>
  </si>
  <si>
    <t>Офтальмоскопия (переднего отдела глаза)</t>
  </si>
  <si>
    <t xml:space="preserve">Биомикроскопия сред глаза </t>
  </si>
  <si>
    <t>Взятие бак.посева с конъюктивы  (1 глаз)</t>
  </si>
  <si>
    <t>Промывание слезных путей (2 глаза)</t>
  </si>
  <si>
    <t xml:space="preserve">Обследование на демодекоз (в т.ч. взятие материала) </t>
  </si>
  <si>
    <t>Тонография</t>
  </si>
  <si>
    <t>Проверка цветоощущения</t>
  </si>
  <si>
    <t>Прием врача-физиотерапевта</t>
  </si>
  <si>
    <t xml:space="preserve">Электростимуляция (1 сеанс)  </t>
  </si>
  <si>
    <t xml:space="preserve">Лазеротерапия (1 сеанс)   </t>
  </si>
  <si>
    <t xml:space="preserve">Магнитотерапия (1 сеанс) </t>
  </si>
  <si>
    <t>Диадинамотерапия (1 сеанс)</t>
  </si>
  <si>
    <t>СМВ-терапия (1 сеанс)</t>
  </si>
  <si>
    <t>УВЧ-терапия (1 сеанс)</t>
  </si>
  <si>
    <t>УФО-местное (1 сеанс)</t>
  </si>
  <si>
    <t xml:space="preserve">Электрофорез с лекарственными веществами (1 сеанс) </t>
  </si>
  <si>
    <t>Ультразвуковая терапия (1 сеанс)</t>
  </si>
  <si>
    <t>Массаж головы (10 мин.)</t>
  </si>
  <si>
    <t>Массаж лица (лобный, окологлаз.,верх.) (10 мин.)</t>
  </si>
  <si>
    <t>Массаж шеи (10 мин.)</t>
  </si>
  <si>
    <t>Массаж воротниковой зоны (15 мин.)</t>
  </si>
  <si>
    <t>Массаж верхней конечности (15 мин.)</t>
  </si>
  <si>
    <t>Массаж верхней конечности, надплечья (20 мин.)</t>
  </si>
  <si>
    <t>Массаж плечевого сустава (10 мин.)</t>
  </si>
  <si>
    <t>Массаж локтевого сустава (10 мин.)</t>
  </si>
  <si>
    <t>Массаж лучезапястного сустава (10 мин.)</t>
  </si>
  <si>
    <t>Массаж кисти и предплечья (10 мин.)</t>
  </si>
  <si>
    <t>Массаж области грудной клетки (25 мин.)</t>
  </si>
  <si>
    <t>Массаж спины (25 мин.)</t>
  </si>
  <si>
    <t>Массаж мышц передней брюшной стенки (10 мин.)</t>
  </si>
  <si>
    <t>Массаж поясничо-крестцовой области (10 мин.)</t>
  </si>
  <si>
    <t>Массаж сегментарный пояснично-крест (15 мин.)</t>
  </si>
  <si>
    <t>Массаж спины и поясницы (20 мин.)</t>
  </si>
  <si>
    <t>Массаж шейно-грудного позвоночника (20 мин.)</t>
  </si>
  <si>
    <t>Массаж сегментарный шейно-грудного отдела (30 мин.)</t>
  </si>
  <si>
    <t>Массаж области позвоночника (25 мин.)</t>
  </si>
  <si>
    <t>Массаж нижней конечности (15 мин.)</t>
  </si>
  <si>
    <t>Массаж нижней конечности и поясницы (20 мин.)</t>
  </si>
  <si>
    <t>Массаж тазобедренного сустава (10 мин.)</t>
  </si>
  <si>
    <t>Массаж коленного сустава (10 мин.)</t>
  </si>
  <si>
    <t>Массаж голеностопного сустава (10 мин.)</t>
  </si>
  <si>
    <t>Массаж стопы и голени (10 мин.)</t>
  </si>
  <si>
    <t>Массаж грудного отдела позвоночника (15 мин.)</t>
  </si>
  <si>
    <t>6.17.7</t>
  </si>
  <si>
    <t>6.17.12.1</t>
  </si>
  <si>
    <t>6.17.12.2</t>
  </si>
  <si>
    <t>6.17.12.3</t>
  </si>
  <si>
    <t>6.17.12.4</t>
  </si>
  <si>
    <t>6.17.12.5</t>
  </si>
  <si>
    <t>6.17.12.6</t>
  </si>
  <si>
    <t>6.17.12.7</t>
  </si>
  <si>
    <t>6.17.12.8</t>
  </si>
  <si>
    <t>6.17.12.9</t>
  </si>
  <si>
    <t>6.17.12.10</t>
  </si>
  <si>
    <t>6.17.12.11</t>
  </si>
  <si>
    <t>6.17.12.12</t>
  </si>
  <si>
    <t>6.17.12.13</t>
  </si>
  <si>
    <t>6.17.12.14</t>
  </si>
  <si>
    <t>6.17.12.15</t>
  </si>
  <si>
    <t>6.17.12.16</t>
  </si>
  <si>
    <t>6.17.12.17</t>
  </si>
  <si>
    <t>6.17.12.18</t>
  </si>
  <si>
    <t>6.17.12.19</t>
  </si>
  <si>
    <t>6.17.12.20</t>
  </si>
  <si>
    <t>6.17.12.21</t>
  </si>
  <si>
    <t>6.17.12.22</t>
  </si>
  <si>
    <t>6.17.12.23</t>
  </si>
  <si>
    <t>6.17.12.24</t>
  </si>
  <si>
    <t>6.17.12.25</t>
  </si>
  <si>
    <t>6.17.12.26</t>
  </si>
  <si>
    <t>6.18.1</t>
  </si>
  <si>
    <t>6.18.2</t>
  </si>
  <si>
    <t>Профилактический осмотр Врач-хирург</t>
  </si>
  <si>
    <t>Профилактический осмотр Врач-уролог (включая забор мазка)</t>
  </si>
  <si>
    <t>Профилактический осмотр Врач-оториноларинголог</t>
  </si>
  <si>
    <t>Профилактический осмотр Врач-эндокринолог</t>
  </si>
  <si>
    <t>Профилактический осмотр Врач-инфекционист</t>
  </si>
  <si>
    <t>Профилактический осмотр Врач-акушер-гинеколог (включая забор мазка)</t>
  </si>
  <si>
    <t>Профилактический осмотр Врач-дерматовенеролог</t>
  </si>
  <si>
    <t>Профилактические осмотры:</t>
  </si>
  <si>
    <t>Предрейсовый осмотр 1 час</t>
  </si>
  <si>
    <t>ГБУЗ "Областная клиническая больница № 3"</t>
  </si>
  <si>
    <t>Исследование кала на яйца глист</t>
  </si>
  <si>
    <t>ГБУЗ   "Областная клиническая больница № 3"</t>
  </si>
  <si>
    <t>Инъекция под конъюктиву век</t>
  </si>
  <si>
    <t xml:space="preserve">Инъекция парабульбарно </t>
  </si>
  <si>
    <t>Рентгенография черепа 2-х проекции</t>
  </si>
  <si>
    <t>Рентгенография черепа в задней полуаксиальной проекции (ЗПА) или в задней аксиальной проекции</t>
  </si>
  <si>
    <t>Спец укладки (Шюллер, Майер, Стенверс, Резе)</t>
  </si>
  <si>
    <t>Рентгенография грудной клетки 1 проекция (ФОГ)</t>
  </si>
  <si>
    <t>Рентгенография C1 ч/з рот</t>
  </si>
  <si>
    <t>Рентгенография брюшной полости</t>
  </si>
  <si>
    <t>Рентгеноскопия желудка, 12 п.кишки</t>
  </si>
  <si>
    <t>Рентгенография шейного отдела позвоночника с функциональными пробами</t>
  </si>
  <si>
    <t>Рентгенография грудного отдела позвоночника (ГОП) в 2-х проекциях</t>
  </si>
  <si>
    <t>Рентгенография поясничного отдела позвоночника (ПОП) в 2-х проекциях</t>
  </si>
  <si>
    <t>Рентгенография крестцово-подвздошного сочленения</t>
  </si>
  <si>
    <t>Рентгенография таза</t>
  </si>
  <si>
    <t>Рентгенография тазобедренных суставов в 2-х проекциях</t>
  </si>
  <si>
    <t>Рентгенография плечевого сустава, ключицы в 1-ой проекции</t>
  </si>
  <si>
    <t>Рентгенография локтевого сустава в 2-х проекциях</t>
  </si>
  <si>
    <t>Рентгенография лучезапястного сустава в 2-х проекциях</t>
  </si>
  <si>
    <t>Рентгенография кистей в 2-х проекциях</t>
  </si>
  <si>
    <t>Рентгенография ребер 1/2 гр.клетки</t>
  </si>
  <si>
    <t>Рентгенография коленного сустава в 2-х проекциях</t>
  </si>
  <si>
    <t>Рентгенография голеностопного сустава в 2-х проекциях</t>
  </si>
  <si>
    <t>Рентгенография стопы в 1-ой проекции</t>
  </si>
  <si>
    <t>Рентгенография стопы в 2-х проекциях</t>
  </si>
  <si>
    <t>Томография органов грудной клетки в 1-ой проекции (прямой)</t>
  </si>
  <si>
    <t>Обзорная + экскреторная урография с Омнипаком</t>
  </si>
  <si>
    <t>Обзорная + экскреторная урография с Урографином</t>
  </si>
  <si>
    <t>Уретрография с Урографином</t>
  </si>
  <si>
    <t>Рентгенография височно-нижнечелюстных суставов с функциональными пробами</t>
  </si>
  <si>
    <t>Описание 1-го представленного снимка</t>
  </si>
  <si>
    <t>Рентгенография трубчатых костей в 2-х проекциях (фас+боковая)</t>
  </si>
  <si>
    <t>Маммография 2 молочных желез</t>
  </si>
  <si>
    <t>Рентгенография органов грудной клетки в 2-х проекциях (прямая+боковая)</t>
  </si>
  <si>
    <t>Рентгенография органов грудной клетки в 3-х проекциях (прямая+обе боковые)</t>
  </si>
  <si>
    <t>Рентгенография черепа в передней полуаксиальной проекции (ППА), скуловая кость или придаточные пазухи носа (ППН)</t>
  </si>
  <si>
    <t>Рентгенография шейного отдела позвоночника (ШОП) в 2-х проекциях</t>
  </si>
  <si>
    <t>Томография нижне-челюстных суставов</t>
  </si>
  <si>
    <t>Рентгенография грудной клетки в 2х проекциях (ФОГ)</t>
  </si>
  <si>
    <t>Томография гортани</t>
  </si>
  <si>
    <t>Рентгенография поясничный отдела позвоночника с функциональными пробами</t>
  </si>
  <si>
    <t>Профилактический осмотр Врач-офтальмолог</t>
  </si>
  <si>
    <t>Профилактический осмотр Врач-невролог</t>
  </si>
  <si>
    <t>Профилактический осмотр Врач-онколог</t>
  </si>
  <si>
    <t>Профилактический осмотр Врач-аллерголог</t>
  </si>
  <si>
    <t>Диагностика сифилиса (ИФА)</t>
  </si>
  <si>
    <t>ОАК</t>
  </si>
  <si>
    <t>ОАМ</t>
  </si>
  <si>
    <t>Глюкоза крови</t>
  </si>
  <si>
    <t>Холестерин крови</t>
  </si>
  <si>
    <t>Профилактический осмотр Врач-дерматовенеролог (включая забор мазка)</t>
  </si>
  <si>
    <t>Профилактический осмотр Врач-терапевт</t>
  </si>
  <si>
    <t>Профилактический осмотр Врач-психиатр-нарколог</t>
  </si>
  <si>
    <t>УЗИ молочных желез</t>
  </si>
  <si>
    <t xml:space="preserve">Френулопластика крайней плоти </t>
  </si>
  <si>
    <t>Коагуляция кондилом</t>
  </si>
  <si>
    <t>Локтевой бурсит (исечение сумки)</t>
  </si>
  <si>
    <t>Шов сухожилия разгибателей пальцев</t>
  </si>
  <si>
    <t>Стенозирующий лигаментит (рассечение кольцевидной связки)</t>
  </si>
  <si>
    <t>Операция при контрактуре  "Дюпетрена"</t>
  </si>
  <si>
    <t>Иссечение организовавшихся гематом</t>
  </si>
  <si>
    <t>Иссечение карункулы уретры</t>
  </si>
  <si>
    <t>Иссечение кисты придатка яичка</t>
  </si>
  <si>
    <t>Профилактический осмотр Врач-психиатр</t>
  </si>
  <si>
    <t>Профилактический осмотр Врач-уролог</t>
  </si>
  <si>
    <t>Взятие мазка одноразовыми материалами у мужчин</t>
  </si>
  <si>
    <t>Профилактический осмотр Врач-офтальмолог (для пациентов до 40 лет, без проведения тонометрии)</t>
  </si>
  <si>
    <t>Профилактический осмотр Врач-офтальмолог (для пациентов после 40 лет, с проведением тонометрии)</t>
  </si>
  <si>
    <t xml:space="preserve">Профилактический осмотр Врач-акушер-гинеколог </t>
  </si>
  <si>
    <t>Профилактический прием Врача-профпатолога</t>
  </si>
  <si>
    <t>Оформление первичной медицинской документации при проведении периодических медицинских осмотров</t>
  </si>
  <si>
    <t>6.19</t>
  </si>
  <si>
    <t>6.19.2</t>
  </si>
  <si>
    <t>6.19.3</t>
  </si>
  <si>
    <t>6.19.4</t>
  </si>
  <si>
    <t>6.19.5</t>
  </si>
  <si>
    <t>6.19.6</t>
  </si>
  <si>
    <t>6.19.7</t>
  </si>
  <si>
    <t>6.19.8</t>
  </si>
  <si>
    <t>6.19.9</t>
  </si>
  <si>
    <t>6.19.10</t>
  </si>
  <si>
    <t>6.19.11</t>
  </si>
  <si>
    <t>6.19.12</t>
  </si>
  <si>
    <t>6.19.13</t>
  </si>
  <si>
    <t>6.19.14</t>
  </si>
  <si>
    <t>6.19.15</t>
  </si>
  <si>
    <t>6.19.16</t>
  </si>
  <si>
    <t>6.19.17</t>
  </si>
  <si>
    <t>6.19.18</t>
  </si>
  <si>
    <t>6.19.19</t>
  </si>
  <si>
    <t>6.19.20</t>
  </si>
  <si>
    <t>6.19.21</t>
  </si>
  <si>
    <t>6.19.22</t>
  </si>
  <si>
    <t>6.19.23</t>
  </si>
  <si>
    <t>6.19.24</t>
  </si>
  <si>
    <t>6.19.25</t>
  </si>
  <si>
    <t>6.19.26</t>
  </si>
  <si>
    <t>6.19.27</t>
  </si>
  <si>
    <t>Взятие мазка одноразовыми материалами у женщин на цитологическое исследование</t>
  </si>
  <si>
    <t>6.14.23</t>
  </si>
  <si>
    <t>6.12.1</t>
  </si>
  <si>
    <t>6.12.2</t>
  </si>
  <si>
    <t>6.12.3</t>
  </si>
  <si>
    <t>6.12.4</t>
  </si>
  <si>
    <t>6.12.5</t>
  </si>
  <si>
    <t>6.12.6</t>
  </si>
  <si>
    <t>6.12.7</t>
  </si>
  <si>
    <t>6.12.8</t>
  </si>
  <si>
    <t>6.12.9</t>
  </si>
  <si>
    <t>6.12.10</t>
  </si>
  <si>
    <t>6.12.11</t>
  </si>
  <si>
    <t>6.12.12</t>
  </si>
  <si>
    <t>6.12.13</t>
  </si>
  <si>
    <t>6.12.14</t>
  </si>
  <si>
    <t>6.12.15</t>
  </si>
  <si>
    <t>6.12.16</t>
  </si>
  <si>
    <t>6.12.17</t>
  </si>
  <si>
    <t>6.12.18</t>
  </si>
  <si>
    <t>6.12.19</t>
  </si>
  <si>
    <t>6.12.20</t>
  </si>
  <si>
    <t>6.12.21</t>
  </si>
  <si>
    <t>6.12.22</t>
  </si>
  <si>
    <t>6.12.23</t>
  </si>
  <si>
    <t>6.12.24</t>
  </si>
  <si>
    <t>6.12.25</t>
  </si>
  <si>
    <t>6.12.26</t>
  </si>
  <si>
    <t>6.12.27</t>
  </si>
  <si>
    <t>6.12.28</t>
  </si>
  <si>
    <t>6.12.29</t>
  </si>
  <si>
    <t>6.12.30</t>
  </si>
  <si>
    <t>6.12.31</t>
  </si>
  <si>
    <t>6.12.32</t>
  </si>
  <si>
    <t>6.12.33</t>
  </si>
  <si>
    <t>6.12.34</t>
  </si>
  <si>
    <t>6.12.35</t>
  </si>
  <si>
    <t>6.12.36</t>
  </si>
  <si>
    <t>6.12.37</t>
  </si>
  <si>
    <t>6.12.38</t>
  </si>
  <si>
    <t>6.12.39</t>
  </si>
  <si>
    <t>6.12.40</t>
  </si>
  <si>
    <t>6.18.3</t>
  </si>
  <si>
    <t>6.18.4</t>
  </si>
  <si>
    <t>6.18.5</t>
  </si>
  <si>
    <t>6.18.6</t>
  </si>
  <si>
    <t>6.18.7</t>
  </si>
  <si>
    <t>6.18.8</t>
  </si>
  <si>
    <t>6.18.9</t>
  </si>
  <si>
    <t>6.18.10</t>
  </si>
  <si>
    <t>6.18.11</t>
  </si>
  <si>
    <t>6.18.12</t>
  </si>
  <si>
    <t>6.18.13</t>
  </si>
  <si>
    <t>6.18.14</t>
  </si>
  <si>
    <t>6.18.15</t>
  </si>
  <si>
    <t>6.18.16</t>
  </si>
  <si>
    <t>6.18.17</t>
  </si>
  <si>
    <t>6.18.18</t>
  </si>
  <si>
    <t>6.19.28</t>
  </si>
  <si>
    <t>Кабинет профилактических осмотров (для физ.лиц)</t>
  </si>
  <si>
    <t>Профилактический осмотр Врач-профпатолог (включая оформление документации)</t>
  </si>
  <si>
    <t>Цитологическое исследование (для женщин)</t>
  </si>
  <si>
    <t>Кабинет профилактических осмотров (для юр.лиц)</t>
  </si>
  <si>
    <t>Прочие услуги</t>
  </si>
  <si>
    <t>Ксерокопия 1 стр. формата А4 (в т.ч.НДС)</t>
  </si>
  <si>
    <t>Ксерокопия 1 стр. формата А3 (в т.ч.НДС)</t>
  </si>
  <si>
    <t>6.19.1.1</t>
  </si>
  <si>
    <t>6.19.1.2</t>
  </si>
  <si>
    <t>Послерейсовый осмотр 1 час</t>
  </si>
  <si>
    <t>6.19.29</t>
  </si>
  <si>
    <t>6.20</t>
  </si>
  <si>
    <t>6.20.1</t>
  </si>
  <si>
    <t>6.20.2</t>
  </si>
  <si>
    <t>6.21</t>
  </si>
  <si>
    <t>Отделение стерилизационное (поликлиника № 2)</t>
  </si>
  <si>
    <t>6.21.1</t>
  </si>
  <si>
    <t>Стерилизация инструментов на стерилизаторе паровом СПГА 100-1-НН (1 набор), в т.ч. НДС</t>
  </si>
  <si>
    <t>6.21.2</t>
  </si>
  <si>
    <t>Стерилизация белья (1 крафт-пакет), в т.ч. НДС</t>
  </si>
  <si>
    <t>6.21.3</t>
  </si>
  <si>
    <t>Стерилизация мягкого инвентаря на стерилизаторе паровом СПГА 100-1-НН (1 бикс), в т.ч. НДС</t>
  </si>
  <si>
    <t>6.19.1.3</t>
  </si>
  <si>
    <t>6.19.1.4</t>
  </si>
  <si>
    <t>Профилактический осмотр Врач-дерматовенеролог (включая оформление документации)</t>
  </si>
  <si>
    <t>Профилактический осмотр Врач-дерматовенеролог (включая забор мазка и оформление документации)</t>
  </si>
  <si>
    <t>Профилактический осмотр Врач-профпатолог</t>
  </si>
  <si>
    <t>6.19.30</t>
  </si>
  <si>
    <t>6.19.31</t>
  </si>
  <si>
    <t>6.19.32</t>
  </si>
  <si>
    <t>6.19.33</t>
  </si>
  <si>
    <t>6.19.34</t>
  </si>
  <si>
    <t>6.19.35</t>
  </si>
  <si>
    <t>6.19.36</t>
  </si>
  <si>
    <t>6.19.37</t>
  </si>
  <si>
    <t>Маммография</t>
  </si>
  <si>
    <t>Офтальмоскопия глазного дна</t>
  </si>
  <si>
    <t>Биомикроскопия</t>
  </si>
  <si>
    <t>6.19.38</t>
  </si>
  <si>
    <t>Паллестезиометрия</t>
  </si>
  <si>
    <t xml:space="preserve">Оформление бланка </t>
  </si>
  <si>
    <t>Предрейсовый осмотр (за осмотр 1 водителя в смену)</t>
  </si>
  <si>
    <t>Послерейсовый осмотр (за осмотр 1 водителя в смену)</t>
  </si>
  <si>
    <t>Удаление атеромы</t>
  </si>
  <si>
    <t>Удаление липомы</t>
  </si>
  <si>
    <t>Удаление гигромы</t>
  </si>
  <si>
    <t>Коагуляция папилломы</t>
  </si>
  <si>
    <t>ПРЕЙСКУРАНТ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</si>
</sst>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1" fillId="0" borderId="0" applyFont="0" applyFill="0" applyBorder="0" applyAlignment="0" applyProtection="0"/>
    <xf numFmtId="0" fontId="12" fillId="0" borderId="0"/>
    <xf numFmtId="0" fontId="13" fillId="0" borderId="0"/>
    <xf numFmtId="9" fontId="12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12" fillId="0" borderId="0" applyFill="0" applyBorder="0" applyAlignment="0" applyProtection="0"/>
    <xf numFmtId="9" fontId="13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0" applyFont="1" applyFill="1"/>
    <xf numFmtId="0" fontId="3" fillId="0" borderId="0" xfId="0" applyFont="1" applyFill="1" applyBorder="1"/>
    <xf numFmtId="0" fontId="3" fillId="0" borderId="1" xfId="0" applyFont="1" applyFill="1" applyBorder="1"/>
    <xf numFmtId="0" fontId="3" fillId="0" borderId="0" xfId="0" applyFont="1" applyFill="1"/>
    <xf numFmtId="0" fontId="4" fillId="0" borderId="0" xfId="0" applyFont="1" applyFill="1" applyBorder="1"/>
    <xf numFmtId="0" fontId="1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Border="1"/>
    <xf numFmtId="0" fontId="6" fillId="0" borderId="0" xfId="1" applyFont="1" applyFill="1"/>
    <xf numFmtId="0" fontId="6" fillId="0" borderId="0" xfId="1" applyFont="1" applyFill="1" applyBorder="1"/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/>
    <xf numFmtId="0" fontId="3" fillId="0" borderId="3" xfId="1" applyFont="1" applyFill="1" applyBorder="1" applyAlignment="1">
      <alignment wrapText="1"/>
    </xf>
    <xf numFmtId="2" fontId="4" fillId="0" borderId="9" xfId="1" applyNumberFormat="1" applyFont="1" applyFill="1" applyBorder="1" applyAlignment="1">
      <alignment horizontal="center" vertical="center"/>
    </xf>
    <xf numFmtId="2" fontId="4" fillId="0" borderId="11" xfId="1" applyNumberFormat="1" applyFont="1" applyFill="1" applyBorder="1" applyAlignment="1">
      <alignment horizontal="center" vertical="center"/>
    </xf>
    <xf numFmtId="0" fontId="3" fillId="0" borderId="0" xfId="2" applyFont="1"/>
    <xf numFmtId="0" fontId="8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49" fontId="5" fillId="0" borderId="0" xfId="2" applyNumberFormat="1" applyFont="1" applyFill="1" applyBorder="1" applyAlignment="1">
      <alignment horizontal="center"/>
    </xf>
    <xf numFmtId="0" fontId="10" fillId="0" borderId="0" xfId="3" applyFont="1" applyAlignment="1" applyProtection="1">
      <alignment horizontal="left" indent="2"/>
    </xf>
    <xf numFmtId="0" fontId="3" fillId="0" borderId="0" xfId="2" applyFont="1" applyAlignment="1">
      <alignment horizontal="left" indent="2"/>
    </xf>
    <xf numFmtId="49" fontId="4" fillId="0" borderId="0" xfId="0" applyNumberFormat="1" applyFont="1" applyFill="1" applyBorder="1" applyAlignment="1">
      <alignment horizontal="center"/>
    </xf>
    <xf numFmtId="49" fontId="3" fillId="0" borderId="8" xfId="1" applyNumberFormat="1" applyFont="1" applyFill="1" applyBorder="1" applyAlignment="1">
      <alignment horizontal="center" vertical="center"/>
    </xf>
    <xf numFmtId="49" fontId="3" fillId="0" borderId="10" xfId="1" applyNumberFormat="1" applyFont="1" applyFill="1" applyBorder="1" applyAlignment="1">
      <alignment horizontal="center" vertical="center"/>
    </xf>
    <xf numFmtId="0" fontId="3" fillId="0" borderId="12" xfId="0" applyFont="1" applyFill="1" applyBorder="1"/>
    <xf numFmtId="4" fontId="4" fillId="0" borderId="9" xfId="1" applyNumberFormat="1" applyFont="1" applyFill="1" applyBorder="1" applyAlignment="1">
      <alignment horizontal="center" vertical="center"/>
    </xf>
    <xf numFmtId="4" fontId="4" fillId="0" borderId="11" xfId="1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/>
    <xf numFmtId="49" fontId="3" fillId="0" borderId="0" xfId="0" applyNumberFormat="1" applyFont="1" applyFill="1"/>
    <xf numFmtId="49" fontId="2" fillId="0" borderId="0" xfId="0" applyNumberFormat="1" applyFont="1" applyFill="1"/>
    <xf numFmtId="49" fontId="6" fillId="0" borderId="0" xfId="0" applyNumberFormat="1" applyFont="1" applyFill="1" applyBorder="1"/>
    <xf numFmtId="49" fontId="6" fillId="0" borderId="0" xfId="1" applyNumberFormat="1" applyFont="1" applyFill="1" applyBorder="1"/>
    <xf numFmtId="0" fontId="3" fillId="0" borderId="14" xfId="0" applyFont="1" applyFill="1" applyBorder="1" applyAlignment="1">
      <alignment vertical="top" wrapText="1"/>
    </xf>
    <xf numFmtId="4" fontId="4" fillId="0" borderId="15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/>
    <xf numFmtId="49" fontId="1" fillId="0" borderId="0" xfId="1" applyNumberFormat="1" applyFont="1" applyFill="1" applyBorder="1"/>
    <xf numFmtId="49" fontId="3" fillId="0" borderId="13" xfId="1" applyNumberFormat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wrapText="1"/>
    </xf>
    <xf numFmtId="4" fontId="4" fillId="0" borderId="15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top" wrapText="1"/>
    </xf>
    <xf numFmtId="4" fontId="4" fillId="0" borderId="9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3" fillId="0" borderId="0" xfId="5" applyFont="1" applyFill="1"/>
    <xf numFmtId="0" fontId="3" fillId="0" borderId="0" xfId="1" applyFont="1" applyFill="1"/>
    <xf numFmtId="0" fontId="3" fillId="0" borderId="1" xfId="6" applyFont="1" applyFill="1" applyBorder="1"/>
    <xf numFmtId="4" fontId="4" fillId="0" borderId="9" xfId="6" applyNumberFormat="1" applyFont="1" applyFill="1" applyBorder="1" applyAlignment="1">
      <alignment horizontal="center"/>
    </xf>
    <xf numFmtId="4" fontId="4" fillId="0" borderId="9" xfId="6" applyNumberFormat="1" applyFont="1" applyFill="1" applyBorder="1" applyAlignment="1">
      <alignment horizontal="center" vertical="center"/>
    </xf>
    <xf numFmtId="4" fontId="4" fillId="0" borderId="11" xfId="6" applyNumberFormat="1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0" fontId="3" fillId="0" borderId="20" xfId="0" applyFont="1" applyFill="1" applyBorder="1"/>
    <xf numFmtId="4" fontId="4" fillId="0" borderId="9" xfId="7" applyNumberFormat="1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center"/>
    </xf>
    <xf numFmtId="0" fontId="3" fillId="0" borderId="23" xfId="6" applyFont="1" applyFill="1" applyBorder="1"/>
    <xf numFmtId="0" fontId="3" fillId="0" borderId="12" xfId="1" applyFont="1" applyFill="1" applyBorder="1" applyAlignment="1">
      <alignment wrapText="1"/>
    </xf>
    <xf numFmtId="0" fontId="3" fillId="0" borderId="14" xfId="0" applyFont="1" applyFill="1" applyBorder="1"/>
    <xf numFmtId="0" fontId="3" fillId="0" borderId="2" xfId="0" applyFont="1" applyFill="1" applyBorder="1"/>
    <xf numFmtId="0" fontId="3" fillId="0" borderId="16" xfId="0" applyFont="1" applyFill="1" applyBorder="1" applyAlignment="1">
      <alignment wrapText="1"/>
    </xf>
    <xf numFmtId="2" fontId="4" fillId="0" borderId="15" xfId="1" applyNumberFormat="1" applyFont="1" applyFill="1" applyBorder="1" applyAlignment="1">
      <alignment horizontal="center" vertical="center"/>
    </xf>
    <xf numFmtId="0" fontId="3" fillId="0" borderId="0" xfId="6" applyFont="1" applyFill="1"/>
    <xf numFmtId="0" fontId="4" fillId="0" borderId="0" xfId="0" applyFont="1" applyFill="1" applyBorder="1" applyAlignment="1">
      <alignment horizontal="center"/>
    </xf>
    <xf numFmtId="0" fontId="3" fillId="0" borderId="0" xfId="7" applyFont="1" applyFill="1"/>
    <xf numFmtId="0" fontId="3" fillId="0" borderId="16" xfId="0" applyFont="1" applyFill="1" applyBorder="1" applyAlignment="1">
      <alignment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/>
    <xf numFmtId="49" fontId="3" fillId="0" borderId="28" xfId="0" applyNumberFormat="1" applyFont="1" applyFill="1" applyBorder="1" applyAlignment="1">
      <alignment horizontal="center" vertical="center"/>
    </xf>
    <xf numFmtId="4" fontId="4" fillId="0" borderId="9" xfId="1" applyNumberFormat="1" applyFont="1" applyFill="1" applyBorder="1" applyAlignment="1">
      <alignment horizontal="center"/>
    </xf>
    <xf numFmtId="0" fontId="3" fillId="0" borderId="2" xfId="1" applyFont="1" applyFill="1" applyBorder="1"/>
    <xf numFmtId="0" fontId="3" fillId="0" borderId="2" xfId="6" applyFont="1" applyFill="1" applyBorder="1" applyAlignment="1">
      <alignment wrapText="1"/>
    </xf>
    <xf numFmtId="0" fontId="3" fillId="0" borderId="16" xfId="6" applyFont="1" applyFill="1" applyBorder="1" applyAlignment="1">
      <alignment wrapText="1"/>
    </xf>
    <xf numFmtId="0" fontId="3" fillId="0" borderId="3" xfId="1" applyFont="1" applyFill="1" applyBorder="1"/>
    <xf numFmtId="2" fontId="4" fillId="0" borderId="9" xfId="1" applyNumberFormat="1" applyFont="1" applyFill="1" applyBorder="1" applyAlignment="1">
      <alignment horizontal="center"/>
    </xf>
    <xf numFmtId="2" fontId="4" fillId="0" borderId="11" xfId="1" applyNumberFormat="1" applyFont="1" applyFill="1" applyBorder="1" applyAlignment="1">
      <alignment horizontal="center"/>
    </xf>
    <xf numFmtId="0" fontId="3" fillId="0" borderId="14" xfId="1" applyFont="1" applyFill="1" applyBorder="1"/>
    <xf numFmtId="2" fontId="4" fillId="0" borderId="15" xfId="1" applyNumberFormat="1" applyFont="1" applyFill="1" applyBorder="1" applyAlignment="1">
      <alignment horizontal="center"/>
    </xf>
    <xf numFmtId="0" fontId="3" fillId="0" borderId="16" xfId="1" applyFont="1" applyFill="1" applyBorder="1"/>
    <xf numFmtId="0" fontId="3" fillId="0" borderId="2" xfId="1" applyFont="1" applyFill="1" applyBorder="1" applyAlignment="1"/>
    <xf numFmtId="0" fontId="3" fillId="0" borderId="14" xfId="1" applyFont="1" applyFill="1" applyBorder="1" applyAlignment="1"/>
    <xf numFmtId="0" fontId="3" fillId="0" borderId="16" xfId="1" applyFont="1" applyFill="1" applyBorder="1" applyAlignment="1"/>
    <xf numFmtId="0" fontId="3" fillId="0" borderId="19" xfId="0" applyFont="1" applyFill="1" applyBorder="1"/>
    <xf numFmtId="0" fontId="3" fillId="0" borderId="29" xfId="0" applyFont="1" applyFill="1" applyBorder="1"/>
    <xf numFmtId="4" fontId="4" fillId="0" borderId="11" xfId="0" applyNumberFormat="1" applyFont="1" applyFill="1" applyBorder="1" applyAlignment="1">
      <alignment horizontal="center"/>
    </xf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14" xfId="0" applyFont="1" applyFill="1" applyBorder="1" applyAlignment="1">
      <alignment vertical="top" wrapText="1"/>
    </xf>
    <xf numFmtId="0" fontId="3" fillId="0" borderId="0" xfId="9" applyFont="1" applyFill="1"/>
    <xf numFmtId="0" fontId="1" fillId="0" borderId="0" xfId="5" applyFont="1" applyFill="1"/>
    <xf numFmtId="4" fontId="1" fillId="0" borderId="0" xfId="5" applyNumberFormat="1" applyFont="1" applyFill="1"/>
    <xf numFmtId="49" fontId="4" fillId="0" borderId="0" xfId="0" applyNumberFormat="1" applyFont="1" applyFill="1" applyAlignment="1">
      <alignment horizontal="center"/>
    </xf>
    <xf numFmtId="0" fontId="3" fillId="0" borderId="0" xfId="5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/>
    <xf numFmtId="4" fontId="3" fillId="0" borderId="0" xfId="0" applyNumberFormat="1" applyFont="1" applyFill="1"/>
    <xf numFmtId="49" fontId="3" fillId="0" borderId="13" xfId="0" applyNumberFormat="1" applyFont="1" applyFill="1" applyBorder="1" applyAlignment="1">
      <alignment horizontal="center" vertical="center"/>
    </xf>
    <xf numFmtId="4" fontId="4" fillId="0" borderId="9" xfId="1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3" fillId="0" borderId="18" xfId="1" applyFont="1" applyFill="1" applyBorder="1"/>
    <xf numFmtId="4" fontId="10" fillId="0" borderId="0" xfId="0" applyNumberFormat="1" applyFont="1" applyFill="1" applyBorder="1"/>
    <xf numFmtId="49" fontId="3" fillId="0" borderId="0" xfId="0" applyNumberFormat="1" applyFont="1" applyFill="1" applyAlignment="1">
      <alignment horizontal="center"/>
    </xf>
    <xf numFmtId="0" fontId="3" fillId="0" borderId="16" xfId="11" applyFont="1" applyFill="1" applyBorder="1" applyAlignment="1">
      <alignment wrapText="1"/>
    </xf>
    <xf numFmtId="4" fontId="4" fillId="0" borderId="11" xfId="11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2" fontId="4" fillId="0" borderId="22" xfId="1" applyNumberFormat="1" applyFont="1" applyFill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Fill="1" applyAlignment="1">
      <alignment horizontal="center"/>
    </xf>
    <xf numFmtId="0" fontId="14" fillId="0" borderId="0" xfId="2" applyFont="1" applyAlignment="1">
      <alignment horizontal="center"/>
    </xf>
    <xf numFmtId="0" fontId="1" fillId="0" borderId="0" xfId="2" applyFont="1"/>
    <xf numFmtId="0" fontId="3" fillId="0" borderId="16" xfId="0" applyFont="1" applyFill="1" applyBorder="1"/>
    <xf numFmtId="0" fontId="3" fillId="0" borderId="12" xfId="1" applyFont="1" applyFill="1" applyBorder="1"/>
    <xf numFmtId="0" fontId="3" fillId="0" borderId="2" xfId="0" applyFont="1" applyBorder="1" applyAlignment="1">
      <alignment horizontal="left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top" shrinkToFit="1"/>
    </xf>
    <xf numFmtId="0" fontId="3" fillId="0" borderId="2" xfId="8" applyFont="1" applyFill="1" applyBorder="1" applyAlignment="1">
      <alignment wrapText="1"/>
    </xf>
    <xf numFmtId="4" fontId="4" fillId="0" borderId="9" xfId="8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 shrinkToFit="1"/>
    </xf>
    <xf numFmtId="4" fontId="4" fillId="0" borderId="9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vertical="top" wrapText="1"/>
    </xf>
    <xf numFmtId="4" fontId="4" fillId="0" borderId="11" xfId="0" applyNumberFormat="1" applyFont="1" applyFill="1" applyBorder="1" applyAlignment="1">
      <alignment horizontal="center" vertical="center" shrinkToFit="1"/>
    </xf>
    <xf numFmtId="4" fontId="4" fillId="0" borderId="9" xfId="0" applyNumberFormat="1" applyFont="1" applyFill="1" applyBorder="1" applyAlignment="1">
      <alignment horizontal="center" vertical="top" shrinkToFit="1"/>
    </xf>
    <xf numFmtId="2" fontId="4" fillId="0" borderId="9" xfId="0" applyNumberFormat="1" applyFont="1" applyFill="1" applyBorder="1" applyAlignment="1">
      <alignment horizontal="center" vertical="top" shrinkToFit="1"/>
    </xf>
    <xf numFmtId="2" fontId="4" fillId="0" borderId="15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4" fontId="3" fillId="0" borderId="4" xfId="1" applyNumberFormat="1" applyFont="1" applyFill="1" applyBorder="1" applyAlignment="1">
      <alignment horizontal="center" vertical="center" wrapText="1"/>
    </xf>
    <xf numFmtId="4" fontId="3" fillId="0" borderId="5" xfId="1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textRotation="90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</cellXfs>
  <cellStyles count="18">
    <cellStyle name="Гиперссылка" xfId="3" builtinId="8"/>
    <cellStyle name="Денежный" xfId="10" builtinId="4"/>
    <cellStyle name="Обычный" xfId="0" builtinId="0"/>
    <cellStyle name="Обычный 2" xfId="2"/>
    <cellStyle name="Обычный 2 2" xfId="14"/>
    <cellStyle name="Обычный 3" xfId="12"/>
    <cellStyle name="Обычный_Лист1" xfId="1"/>
    <cellStyle name="Обычный_Лист1_ПР-Т-03-09" xfId="7"/>
    <cellStyle name="Обычный_ПРОГРЕССИВНЫЕ ТЕХНОЛОГИИ -02.06 прейскурант" xfId="11"/>
    <cellStyle name="Обычный_ПР-Т-02-08 Роддом" xfId="5"/>
    <cellStyle name="Обычный_ПР-Т-02-09 Стационар" xfId="8"/>
    <cellStyle name="Обычный_ПР-Т-02-09 Стационар 2" xfId="9"/>
    <cellStyle name="Обычный_ПР-Т-03-09" xfId="6"/>
    <cellStyle name="Процентный 2" xfId="15"/>
    <cellStyle name="Процентный 3" xfId="16"/>
    <cellStyle name="Процентный 4" xfId="13"/>
    <cellStyle name="Процентный 5" xfId="17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&#1089;&#1087;&#1088;&#1072;&#1074;&#1082;&#1072; &#1087;&#1086; &#1087;&#1088;&#1077;&#1081;&#1089;&#1082;&#1091;&#1088;&#1072;&#1085;&#1090;&#1091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476249</xdr:colOff>
      <xdr:row>6</xdr:row>
      <xdr:rowOff>114300</xdr:rowOff>
    </xdr:to>
    <xdr:pic>
      <xdr:nvPicPr>
        <xdr:cNvPr id="2" name="Рисунок 1" descr="лог БОЛЬНИЦА 3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/>
        </a:blip>
        <a:stretch>
          <a:fillRect/>
        </a:stretch>
      </xdr:blipFill>
      <xdr:spPr>
        <a:xfrm>
          <a:off x="0" y="0"/>
          <a:ext cx="1485899" cy="1314450"/>
        </a:xfrm>
        <a:prstGeom prst="ellipse">
          <a:avLst/>
        </a:prstGeom>
        <a:ln w="63500" cap="rnd">
          <a:noFill/>
        </a:ln>
        <a:effectLst>
          <a:glow rad="228600">
            <a:schemeClr val="accent5">
              <a:satMod val="175000"/>
              <a:alpha val="40000"/>
            </a:schemeClr>
          </a:glow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2:D45"/>
  <sheetViews>
    <sheetView view="pageBreakPreview" workbookViewId="0">
      <selection activeCell="B5" sqref="B5"/>
    </sheetView>
  </sheetViews>
  <sheetFormatPr defaultRowHeight="15.75"/>
  <cols>
    <col min="1" max="1" width="17.6640625" style="126" customWidth="1"/>
    <col min="2" max="2" width="92.5" style="19" customWidth="1"/>
    <col min="3" max="256" width="9.33203125" style="126"/>
    <col min="257" max="257" width="14.6640625" style="126" customWidth="1"/>
    <col min="258" max="258" width="92.5" style="126" customWidth="1"/>
    <col min="259" max="512" width="9.33203125" style="126"/>
    <col min="513" max="513" width="14.6640625" style="126" customWidth="1"/>
    <col min="514" max="514" width="92.5" style="126" customWidth="1"/>
    <col min="515" max="768" width="9.33203125" style="126"/>
    <col min="769" max="769" width="14.6640625" style="126" customWidth="1"/>
    <col min="770" max="770" width="92.5" style="126" customWidth="1"/>
    <col min="771" max="1024" width="9.33203125" style="126"/>
    <col min="1025" max="1025" width="14.6640625" style="126" customWidth="1"/>
    <col min="1026" max="1026" width="92.5" style="126" customWidth="1"/>
    <col min="1027" max="1280" width="9.33203125" style="126"/>
    <col min="1281" max="1281" width="14.6640625" style="126" customWidth="1"/>
    <col min="1282" max="1282" width="92.5" style="126" customWidth="1"/>
    <col min="1283" max="1536" width="9.33203125" style="126"/>
    <col min="1537" max="1537" width="14.6640625" style="126" customWidth="1"/>
    <col min="1538" max="1538" width="92.5" style="126" customWidth="1"/>
    <col min="1539" max="1792" width="9.33203125" style="126"/>
    <col min="1793" max="1793" width="14.6640625" style="126" customWidth="1"/>
    <col min="1794" max="1794" width="92.5" style="126" customWidth="1"/>
    <col min="1795" max="2048" width="9.33203125" style="126"/>
    <col min="2049" max="2049" width="14.6640625" style="126" customWidth="1"/>
    <col min="2050" max="2050" width="92.5" style="126" customWidth="1"/>
    <col min="2051" max="2304" width="9.33203125" style="126"/>
    <col min="2305" max="2305" width="14.6640625" style="126" customWidth="1"/>
    <col min="2306" max="2306" width="92.5" style="126" customWidth="1"/>
    <col min="2307" max="2560" width="9.33203125" style="126"/>
    <col min="2561" max="2561" width="14.6640625" style="126" customWidth="1"/>
    <col min="2562" max="2562" width="92.5" style="126" customWidth="1"/>
    <col min="2563" max="2816" width="9.33203125" style="126"/>
    <col min="2817" max="2817" width="14.6640625" style="126" customWidth="1"/>
    <col min="2818" max="2818" width="92.5" style="126" customWidth="1"/>
    <col min="2819" max="3072" width="9.33203125" style="126"/>
    <col min="3073" max="3073" width="14.6640625" style="126" customWidth="1"/>
    <col min="3074" max="3074" width="92.5" style="126" customWidth="1"/>
    <col min="3075" max="3328" width="9.33203125" style="126"/>
    <col min="3329" max="3329" width="14.6640625" style="126" customWidth="1"/>
    <col min="3330" max="3330" width="92.5" style="126" customWidth="1"/>
    <col min="3331" max="3584" width="9.33203125" style="126"/>
    <col min="3585" max="3585" width="14.6640625" style="126" customWidth="1"/>
    <col min="3586" max="3586" width="92.5" style="126" customWidth="1"/>
    <col min="3587" max="3840" width="9.33203125" style="126"/>
    <col min="3841" max="3841" width="14.6640625" style="126" customWidth="1"/>
    <col min="3842" max="3842" width="92.5" style="126" customWidth="1"/>
    <col min="3843" max="4096" width="9.33203125" style="126"/>
    <col min="4097" max="4097" width="14.6640625" style="126" customWidth="1"/>
    <col min="4098" max="4098" width="92.5" style="126" customWidth="1"/>
    <col min="4099" max="4352" width="9.33203125" style="126"/>
    <col min="4353" max="4353" width="14.6640625" style="126" customWidth="1"/>
    <col min="4354" max="4354" width="92.5" style="126" customWidth="1"/>
    <col min="4355" max="4608" width="9.33203125" style="126"/>
    <col min="4609" max="4609" width="14.6640625" style="126" customWidth="1"/>
    <col min="4610" max="4610" width="92.5" style="126" customWidth="1"/>
    <col min="4611" max="4864" width="9.33203125" style="126"/>
    <col min="4865" max="4865" width="14.6640625" style="126" customWidth="1"/>
    <col min="4866" max="4866" width="92.5" style="126" customWidth="1"/>
    <col min="4867" max="5120" width="9.33203125" style="126"/>
    <col min="5121" max="5121" width="14.6640625" style="126" customWidth="1"/>
    <col min="5122" max="5122" width="92.5" style="126" customWidth="1"/>
    <col min="5123" max="5376" width="9.33203125" style="126"/>
    <col min="5377" max="5377" width="14.6640625" style="126" customWidth="1"/>
    <col min="5378" max="5378" width="92.5" style="126" customWidth="1"/>
    <col min="5379" max="5632" width="9.33203125" style="126"/>
    <col min="5633" max="5633" width="14.6640625" style="126" customWidth="1"/>
    <col min="5634" max="5634" width="92.5" style="126" customWidth="1"/>
    <col min="5635" max="5888" width="9.33203125" style="126"/>
    <col min="5889" max="5889" width="14.6640625" style="126" customWidth="1"/>
    <col min="5890" max="5890" width="92.5" style="126" customWidth="1"/>
    <col min="5891" max="6144" width="9.33203125" style="126"/>
    <col min="6145" max="6145" width="14.6640625" style="126" customWidth="1"/>
    <col min="6146" max="6146" width="92.5" style="126" customWidth="1"/>
    <col min="6147" max="6400" width="9.33203125" style="126"/>
    <col min="6401" max="6401" width="14.6640625" style="126" customWidth="1"/>
    <col min="6402" max="6402" width="92.5" style="126" customWidth="1"/>
    <col min="6403" max="6656" width="9.33203125" style="126"/>
    <col min="6657" max="6657" width="14.6640625" style="126" customWidth="1"/>
    <col min="6658" max="6658" width="92.5" style="126" customWidth="1"/>
    <col min="6659" max="6912" width="9.33203125" style="126"/>
    <col min="6913" max="6913" width="14.6640625" style="126" customWidth="1"/>
    <col min="6914" max="6914" width="92.5" style="126" customWidth="1"/>
    <col min="6915" max="7168" width="9.33203125" style="126"/>
    <col min="7169" max="7169" width="14.6640625" style="126" customWidth="1"/>
    <col min="7170" max="7170" width="92.5" style="126" customWidth="1"/>
    <col min="7171" max="7424" width="9.33203125" style="126"/>
    <col min="7425" max="7425" width="14.6640625" style="126" customWidth="1"/>
    <col min="7426" max="7426" width="92.5" style="126" customWidth="1"/>
    <col min="7427" max="7680" width="9.33203125" style="126"/>
    <col min="7681" max="7681" width="14.6640625" style="126" customWidth="1"/>
    <col min="7682" max="7682" width="92.5" style="126" customWidth="1"/>
    <col min="7683" max="7936" width="9.33203125" style="126"/>
    <col min="7937" max="7937" width="14.6640625" style="126" customWidth="1"/>
    <col min="7938" max="7938" width="92.5" style="126" customWidth="1"/>
    <col min="7939" max="8192" width="9.33203125" style="126"/>
    <col min="8193" max="8193" width="14.6640625" style="126" customWidth="1"/>
    <col min="8194" max="8194" width="92.5" style="126" customWidth="1"/>
    <col min="8195" max="8448" width="9.33203125" style="126"/>
    <col min="8449" max="8449" width="14.6640625" style="126" customWidth="1"/>
    <col min="8450" max="8450" width="92.5" style="126" customWidth="1"/>
    <col min="8451" max="8704" width="9.33203125" style="126"/>
    <col min="8705" max="8705" width="14.6640625" style="126" customWidth="1"/>
    <col min="8706" max="8706" width="92.5" style="126" customWidth="1"/>
    <col min="8707" max="8960" width="9.33203125" style="126"/>
    <col min="8961" max="8961" width="14.6640625" style="126" customWidth="1"/>
    <col min="8962" max="8962" width="92.5" style="126" customWidth="1"/>
    <col min="8963" max="9216" width="9.33203125" style="126"/>
    <col min="9217" max="9217" width="14.6640625" style="126" customWidth="1"/>
    <col min="9218" max="9218" width="92.5" style="126" customWidth="1"/>
    <col min="9219" max="9472" width="9.33203125" style="126"/>
    <col min="9473" max="9473" width="14.6640625" style="126" customWidth="1"/>
    <col min="9474" max="9474" width="92.5" style="126" customWidth="1"/>
    <col min="9475" max="9728" width="9.33203125" style="126"/>
    <col min="9729" max="9729" width="14.6640625" style="126" customWidth="1"/>
    <col min="9730" max="9730" width="92.5" style="126" customWidth="1"/>
    <col min="9731" max="9984" width="9.33203125" style="126"/>
    <col min="9985" max="9985" width="14.6640625" style="126" customWidth="1"/>
    <col min="9986" max="9986" width="92.5" style="126" customWidth="1"/>
    <col min="9987" max="10240" width="9.33203125" style="126"/>
    <col min="10241" max="10241" width="14.6640625" style="126" customWidth="1"/>
    <col min="10242" max="10242" width="92.5" style="126" customWidth="1"/>
    <col min="10243" max="10496" width="9.33203125" style="126"/>
    <col min="10497" max="10497" width="14.6640625" style="126" customWidth="1"/>
    <col min="10498" max="10498" width="92.5" style="126" customWidth="1"/>
    <col min="10499" max="10752" width="9.33203125" style="126"/>
    <col min="10753" max="10753" width="14.6640625" style="126" customWidth="1"/>
    <col min="10754" max="10754" width="92.5" style="126" customWidth="1"/>
    <col min="10755" max="11008" width="9.33203125" style="126"/>
    <col min="11009" max="11009" width="14.6640625" style="126" customWidth="1"/>
    <col min="11010" max="11010" width="92.5" style="126" customWidth="1"/>
    <col min="11011" max="11264" width="9.33203125" style="126"/>
    <col min="11265" max="11265" width="14.6640625" style="126" customWidth="1"/>
    <col min="11266" max="11266" width="92.5" style="126" customWidth="1"/>
    <col min="11267" max="11520" width="9.33203125" style="126"/>
    <col min="11521" max="11521" width="14.6640625" style="126" customWidth="1"/>
    <col min="11522" max="11522" width="92.5" style="126" customWidth="1"/>
    <col min="11523" max="11776" width="9.33203125" style="126"/>
    <col min="11777" max="11777" width="14.6640625" style="126" customWidth="1"/>
    <col min="11778" max="11778" width="92.5" style="126" customWidth="1"/>
    <col min="11779" max="12032" width="9.33203125" style="126"/>
    <col min="12033" max="12033" width="14.6640625" style="126" customWidth="1"/>
    <col min="12034" max="12034" width="92.5" style="126" customWidth="1"/>
    <col min="12035" max="12288" width="9.33203125" style="126"/>
    <col min="12289" max="12289" width="14.6640625" style="126" customWidth="1"/>
    <col min="12290" max="12290" width="92.5" style="126" customWidth="1"/>
    <col min="12291" max="12544" width="9.33203125" style="126"/>
    <col min="12545" max="12545" width="14.6640625" style="126" customWidth="1"/>
    <col min="12546" max="12546" width="92.5" style="126" customWidth="1"/>
    <col min="12547" max="12800" width="9.33203125" style="126"/>
    <col min="12801" max="12801" width="14.6640625" style="126" customWidth="1"/>
    <col min="12802" max="12802" width="92.5" style="126" customWidth="1"/>
    <col min="12803" max="13056" width="9.33203125" style="126"/>
    <col min="13057" max="13057" width="14.6640625" style="126" customWidth="1"/>
    <col min="13058" max="13058" width="92.5" style="126" customWidth="1"/>
    <col min="13059" max="13312" width="9.33203125" style="126"/>
    <col min="13313" max="13313" width="14.6640625" style="126" customWidth="1"/>
    <col min="13314" max="13314" width="92.5" style="126" customWidth="1"/>
    <col min="13315" max="13568" width="9.33203125" style="126"/>
    <col min="13569" max="13569" width="14.6640625" style="126" customWidth="1"/>
    <col min="13570" max="13570" width="92.5" style="126" customWidth="1"/>
    <col min="13571" max="13824" width="9.33203125" style="126"/>
    <col min="13825" max="13825" width="14.6640625" style="126" customWidth="1"/>
    <col min="13826" max="13826" width="92.5" style="126" customWidth="1"/>
    <col min="13827" max="14080" width="9.33203125" style="126"/>
    <col min="14081" max="14081" width="14.6640625" style="126" customWidth="1"/>
    <col min="14082" max="14082" width="92.5" style="126" customWidth="1"/>
    <col min="14083" max="14336" width="9.33203125" style="126"/>
    <col min="14337" max="14337" width="14.6640625" style="126" customWidth="1"/>
    <col min="14338" max="14338" width="92.5" style="126" customWidth="1"/>
    <col min="14339" max="14592" width="9.33203125" style="126"/>
    <col min="14593" max="14593" width="14.6640625" style="126" customWidth="1"/>
    <col min="14594" max="14594" width="92.5" style="126" customWidth="1"/>
    <col min="14595" max="14848" width="9.33203125" style="126"/>
    <col min="14849" max="14849" width="14.6640625" style="126" customWidth="1"/>
    <col min="14850" max="14850" width="92.5" style="126" customWidth="1"/>
    <col min="14851" max="15104" width="9.33203125" style="126"/>
    <col min="15105" max="15105" width="14.6640625" style="126" customWidth="1"/>
    <col min="15106" max="15106" width="92.5" style="126" customWidth="1"/>
    <col min="15107" max="15360" width="9.33203125" style="126"/>
    <col min="15361" max="15361" width="14.6640625" style="126" customWidth="1"/>
    <col min="15362" max="15362" width="92.5" style="126" customWidth="1"/>
    <col min="15363" max="15616" width="9.33203125" style="126"/>
    <col min="15617" max="15617" width="14.6640625" style="126" customWidth="1"/>
    <col min="15618" max="15618" width="92.5" style="126" customWidth="1"/>
    <col min="15619" max="15872" width="9.33203125" style="126"/>
    <col min="15873" max="15873" width="14.6640625" style="126" customWidth="1"/>
    <col min="15874" max="15874" width="92.5" style="126" customWidth="1"/>
    <col min="15875" max="16128" width="9.33203125" style="126"/>
    <col min="16129" max="16129" width="14.6640625" style="126" customWidth="1"/>
    <col min="16130" max="16130" width="92.5" style="126" customWidth="1"/>
    <col min="16131" max="16384" width="9.33203125" style="126"/>
  </cols>
  <sheetData>
    <row r="2" spans="1:4">
      <c r="B2" s="123" t="s">
        <v>377</v>
      </c>
    </row>
    <row r="4" spans="1:4">
      <c r="A4" s="19"/>
      <c r="B4" s="124" t="s">
        <v>581</v>
      </c>
      <c r="C4" s="19"/>
      <c r="D4" s="19"/>
    </row>
    <row r="5" spans="1:4">
      <c r="A5" s="19"/>
      <c r="C5" s="19"/>
      <c r="D5" s="19"/>
    </row>
    <row r="6" spans="1:4">
      <c r="A6" s="19"/>
      <c r="B6" s="123" t="s">
        <v>3</v>
      </c>
      <c r="C6" s="19"/>
      <c r="D6" s="19"/>
    </row>
    <row r="7" spans="1:4">
      <c r="A7" s="19"/>
      <c r="C7" s="19"/>
      <c r="D7" s="19"/>
    </row>
    <row r="8" spans="1:4" ht="18.75">
      <c r="A8" s="20" t="s">
        <v>14</v>
      </c>
      <c r="B8" s="125" t="s">
        <v>7</v>
      </c>
      <c r="C8" s="19"/>
      <c r="D8" s="19"/>
    </row>
    <row r="9" spans="1:4">
      <c r="A9" s="21"/>
      <c r="B9" s="125" t="s">
        <v>15</v>
      </c>
      <c r="C9" s="19"/>
      <c r="D9" s="19"/>
    </row>
    <row r="10" spans="1:4">
      <c r="A10" s="21"/>
      <c r="B10" s="125"/>
      <c r="C10" s="19"/>
      <c r="D10" s="19"/>
    </row>
    <row r="11" spans="1:4">
      <c r="A11" s="22" t="s">
        <v>4</v>
      </c>
      <c r="B11" s="23" t="s">
        <v>6</v>
      </c>
      <c r="C11" s="19"/>
      <c r="D11" s="19"/>
    </row>
    <row r="12" spans="1:4">
      <c r="A12" s="24"/>
      <c r="B12" s="25"/>
      <c r="C12" s="19"/>
      <c r="D12" s="19"/>
    </row>
    <row r="13" spans="1:4">
      <c r="A13" s="24" t="s">
        <v>16</v>
      </c>
      <c r="B13" s="25" t="str">
        <f>HYPERLINK("[ОКБ 4_КДЦ_поликлиника.xlsx]'Отделения_поликлиника'!B11","Терапевтический кабинет")</f>
        <v>Терапевтический кабинет</v>
      </c>
      <c r="C13" s="19"/>
      <c r="D13" s="19"/>
    </row>
    <row r="14" spans="1:4">
      <c r="A14" s="24" t="s">
        <v>17</v>
      </c>
      <c r="B14" s="25" t="str">
        <f>HYPERLINK("[ОКБ 4_КДЦ_поликлиника.xlsx]'Отделения_поликлиника'!B22","Аллергологический кабинет")</f>
        <v>Аллергологический кабинет</v>
      </c>
      <c r="C14" s="19"/>
      <c r="D14" s="19"/>
    </row>
    <row r="15" spans="1:4">
      <c r="A15" s="24" t="s">
        <v>18</v>
      </c>
      <c r="B15" s="25" t="str">
        <f>HYPERLINK("[ОКБ 4_КДЦ_поликлиника.xlsx]'Отделения_поликлиника'!B33","Эндокринологический кабинет")</f>
        <v>Эндокринологический кабинет</v>
      </c>
      <c r="C15" s="19"/>
      <c r="D15" s="19"/>
    </row>
    <row r="16" spans="1:4">
      <c r="A16" s="24" t="s">
        <v>19</v>
      </c>
      <c r="B16" s="25" t="str">
        <f>HYPERLINK("[ОКБ 4_КДЦ_поликлиника.xlsx]'Отделения_поликлиника'!B44","Онкологический кабинет")</f>
        <v>Онкологический кабинет</v>
      </c>
      <c r="C16" s="19"/>
      <c r="D16" s="19"/>
    </row>
    <row r="17" spans="1:4">
      <c r="A17" s="24" t="s">
        <v>20</v>
      </c>
      <c r="B17" s="25" t="str">
        <f>HYPERLINK("[ОКБ 4_КДЦ_поликлиника.xlsx]'Отделения_поликлиника'!B65","Кабинет врача-психиатра, врача-психиатра-нарколога")</f>
        <v>Кабинет врача-психиатра, врача-психиатра-нарколога</v>
      </c>
      <c r="C17" s="19"/>
      <c r="D17" s="19"/>
    </row>
    <row r="18" spans="1:4">
      <c r="A18" s="24" t="s">
        <v>21</v>
      </c>
      <c r="B18" s="25" t="str">
        <f>HYPERLINK("[ОКБ 4_КДЦ_поликлиника.xlsx]'Отделения_поликлиника'!B76","Кардиологический кабинет")</f>
        <v>Кардиологический кабинет</v>
      </c>
      <c r="C18" s="19"/>
      <c r="D18" s="19"/>
    </row>
    <row r="19" spans="1:4">
      <c r="A19" s="24" t="s">
        <v>22</v>
      </c>
      <c r="B19" s="25" t="str">
        <f>HYPERLINK("[ОКБ 4_КДЦ_поликлиника.xlsx]'Отделения_поликлиника'!B87","Инфекционный кабинет")</f>
        <v>Инфекционный кабинет</v>
      </c>
      <c r="C19" s="19"/>
      <c r="D19" s="19"/>
    </row>
    <row r="20" spans="1:4">
      <c r="A20" s="24" t="s">
        <v>23</v>
      </c>
      <c r="B20" s="25" t="str">
        <f>HYPERLINK("[ОКБ 4_КДЦ_поликлиника.xlsx]'Отделения_поликлиника'!B108","Процедурный кабинет")</f>
        <v>Процедурный кабинет</v>
      </c>
      <c r="C20" s="19"/>
      <c r="D20" s="19"/>
    </row>
    <row r="21" spans="1:4">
      <c r="A21" s="24" t="s">
        <v>24</v>
      </c>
      <c r="B21" s="25" t="str">
        <f>HYPERLINK("[ОКБ 4_КДЦ_поликлиника.xlsx]'Отделения_поликлиника'!B116","Неврологическое отделение")</f>
        <v>Неврологическое отделение</v>
      </c>
      <c r="C21" s="19"/>
      <c r="D21" s="19"/>
    </row>
    <row r="22" spans="1:4">
      <c r="A22" s="24" t="s">
        <v>25</v>
      </c>
      <c r="B22" s="25" t="str">
        <f>HYPERLINK("[ОКБ 4_КДЦ_поликлиника.xlsx]'Отделения_поликлиника'!B130","Отделение функциональной диагностики")</f>
        <v>Отделение функциональной диагностики</v>
      </c>
      <c r="C22" s="19"/>
      <c r="D22" s="19"/>
    </row>
    <row r="23" spans="1:4">
      <c r="A23" s="24" t="s">
        <v>26</v>
      </c>
      <c r="B23" s="25" t="str">
        <f>HYPERLINK("[ОКБ 4_КДЦ_поликлиника.xlsx]'Отделения_поликлиника'!B148","Кабинет ультразвуковых исследований (УЗИ)")</f>
        <v>Кабинет ультразвуковых исследований (УЗИ)</v>
      </c>
      <c r="C23" s="19"/>
      <c r="D23" s="19"/>
    </row>
    <row r="24" spans="1:4">
      <c r="A24" s="24" t="s">
        <v>27</v>
      </c>
      <c r="B24" s="25" t="str">
        <f>HYPERLINK("[ОКБ 4_КДЦ_поликлиника.xlsx]'Отделения_поликлиника'!B180","Отделение лучевой диагностики")</f>
        <v>Отделение лучевой диагностики</v>
      </c>
      <c r="C24" s="19"/>
      <c r="D24" s="19"/>
    </row>
    <row r="25" spans="1:4">
      <c r="A25" s="24" t="s">
        <v>28</v>
      </c>
      <c r="B25" s="25" t="str">
        <f>HYPERLINK("[ОКБ 4_КДЦ_поликлиника.xlsx]'Отделения_поликлиника'!B235","Женская консультация")</f>
        <v>Женская консультация</v>
      </c>
      <c r="C25" s="19"/>
      <c r="D25" s="19"/>
    </row>
    <row r="26" spans="1:4">
      <c r="A26" s="24" t="s">
        <v>29</v>
      </c>
      <c r="B26" s="25" t="str">
        <f>HYPERLINK("[ОКБ 4_КДЦ_поликлиника.xlsx]'Отделения_поликлиника'!B269","Хирургическое отделение")</f>
        <v>Хирургическое отделение</v>
      </c>
      <c r="C26" s="19"/>
      <c r="D26" s="19"/>
    </row>
    <row r="27" spans="1:4">
      <c r="A27" s="24" t="s">
        <v>30</v>
      </c>
      <c r="B27" s="25" t="str">
        <f>HYPERLINK("[ОКБ 4_КДЦ_поликлиника.xlsx]'Отделения_поликлиника'!B309","Оториноларингологический кабинет")</f>
        <v>Оториноларингологический кабинет</v>
      </c>
      <c r="C27" s="19"/>
      <c r="D27" s="19"/>
    </row>
    <row r="28" spans="1:4">
      <c r="A28" s="24" t="s">
        <v>31</v>
      </c>
      <c r="B28" s="25" t="str">
        <f>HYPERLINK("[ОКБ 4_КДЦ_поликлиника.xlsx]'Отделения_поликлиника'!B345","Офтальмологический кабинет")</f>
        <v>Офтальмологический кабинет</v>
      </c>
      <c r="C28" s="19"/>
      <c r="D28" s="19"/>
    </row>
    <row r="29" spans="1:4">
      <c r="A29" s="24" t="s">
        <v>32</v>
      </c>
      <c r="B29" s="25" t="str">
        <f>HYPERLINK("[ОКБ 4_КДЦ_поликлиника.xlsx]'Отделения_поликлиника'!B385","Физиотерапевтическое отделение")</f>
        <v>Физиотерапевтическое отделение</v>
      </c>
      <c r="C29" s="19"/>
      <c r="D29" s="19"/>
    </row>
    <row r="30" spans="1:4">
      <c r="A30" s="24" t="s">
        <v>33</v>
      </c>
      <c r="B30" s="25" t="str">
        <f>HYPERLINK("[ОКБ 4_КДЦ_поликлиника.xlsx]'Отделения_поликлиника'!B438","Кабинет профилактических осмотров")</f>
        <v>Кабинет профилактических осмотров</v>
      </c>
      <c r="C30" s="19"/>
      <c r="D30" s="19"/>
    </row>
    <row r="31" spans="1:4">
      <c r="A31" s="24" t="s">
        <v>448</v>
      </c>
      <c r="B31" s="25" t="str">
        <f>HYPERLINK("[ОКБ 4_КДЦ_поликлиника.xlsx]'Отделения_поликлиника'!B474","Кабинет профилактических осмотров (юр.лица)")</f>
        <v>Кабинет профилактических осмотров (юр.лица)</v>
      </c>
      <c r="C31" s="19"/>
      <c r="D31" s="19"/>
    </row>
    <row r="32" spans="1:4">
      <c r="A32" s="24" t="s">
        <v>545</v>
      </c>
      <c r="B32" s="25" t="str">
        <f>HYPERLINK("[ОКБ 4_КДЦ_поликлиника.xlsx]'Отделения_поликлиника'!B530","Прочие услуги")</f>
        <v>Прочие услуги</v>
      </c>
      <c r="C32" s="19"/>
      <c r="D32" s="19"/>
    </row>
    <row r="33" spans="1:4">
      <c r="A33" s="24" t="s">
        <v>548</v>
      </c>
      <c r="B33" s="25" t="str">
        <f>HYPERLINK("[ОКБ 4_КДЦ_поликлиника.xlsx]'Отделения_поликлиника'!B547","Отделение стерилизационное (поликлиника № 2)")</f>
        <v>Отделение стерилизационное (поликлиника № 2)</v>
      </c>
      <c r="C33" s="19"/>
      <c r="D33" s="19"/>
    </row>
    <row r="34" spans="1:4">
      <c r="A34" s="24"/>
      <c r="B34" s="25"/>
      <c r="C34" s="19"/>
      <c r="D34" s="19"/>
    </row>
    <row r="35" spans="1:4">
      <c r="A35" s="24"/>
      <c r="B35" s="25"/>
      <c r="C35" s="19"/>
      <c r="D35" s="19"/>
    </row>
    <row r="36" spans="1:4">
      <c r="A36" s="24"/>
      <c r="B36" s="25"/>
      <c r="C36" s="19"/>
      <c r="D36" s="19"/>
    </row>
    <row r="37" spans="1:4">
      <c r="A37" s="24"/>
      <c r="B37" s="25"/>
      <c r="C37" s="19"/>
      <c r="D37" s="19"/>
    </row>
    <row r="38" spans="1:4">
      <c r="A38" s="24"/>
      <c r="B38" s="25"/>
      <c r="C38" s="19"/>
      <c r="D38" s="19"/>
    </row>
    <row r="39" spans="1:4">
      <c r="A39" s="24"/>
      <c r="B39" s="25"/>
      <c r="C39" s="19"/>
      <c r="D39" s="19"/>
    </row>
    <row r="40" spans="1:4">
      <c r="A40" s="24"/>
      <c r="B40" s="25"/>
      <c r="C40" s="19"/>
      <c r="D40" s="19"/>
    </row>
    <row r="41" spans="1:4">
      <c r="A41" s="24"/>
      <c r="B41" s="26"/>
      <c r="C41" s="19"/>
      <c r="D41" s="19"/>
    </row>
    <row r="42" spans="1:4">
      <c r="A42" s="24"/>
      <c r="B42" s="25"/>
      <c r="C42" s="19"/>
      <c r="D42" s="19"/>
    </row>
    <row r="43" spans="1:4">
      <c r="A43" s="24"/>
      <c r="B43" s="25"/>
      <c r="C43" s="19"/>
      <c r="D43" s="19"/>
    </row>
    <row r="44" spans="1:4">
      <c r="A44" s="24"/>
      <c r="B44" s="25"/>
      <c r="C44" s="19"/>
      <c r="D44" s="19"/>
    </row>
    <row r="45" spans="1:4">
      <c r="A45" s="19"/>
      <c r="C45" s="19"/>
      <c r="D45" s="19"/>
    </row>
  </sheetData>
  <pageMargins left="0.39370078740157483" right="0.39370078740157483" top="0.78740157480314965" bottom="0.39370078740157483" header="0.51181102362204722" footer="0.51181102362204722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F412"/>
  <sheetViews>
    <sheetView tabSelected="1" view="pageBreakPreview" topLeftCell="A330" zoomScaleSheetLayoutView="100" workbookViewId="0">
      <selection activeCell="B410" sqref="B410"/>
    </sheetView>
  </sheetViews>
  <sheetFormatPr defaultRowHeight="12.75"/>
  <cols>
    <col min="1" max="1" width="13.1640625" style="6" customWidth="1"/>
    <col min="2" max="2" width="100.6640625" style="6" customWidth="1"/>
    <col min="3" max="3" width="18" style="6" customWidth="1"/>
    <col min="4" max="4" width="9.33203125" style="6"/>
    <col min="5" max="5" width="17.6640625" style="35" customWidth="1"/>
    <col min="6" max="6" width="9.33203125" style="35"/>
    <col min="7" max="7" width="10.1640625" style="6" bestFit="1" customWidth="1"/>
    <col min="8" max="16384" width="9.33203125" style="6"/>
  </cols>
  <sheetData>
    <row r="1" spans="1:32" s="4" customFormat="1" ht="19.5">
      <c r="A1" s="33"/>
      <c r="B1" s="163" t="s">
        <v>375</v>
      </c>
      <c r="C1" s="6"/>
      <c r="D1" s="7"/>
      <c r="E1" s="35"/>
      <c r="F1" s="35"/>
      <c r="G1" s="7"/>
      <c r="H1" s="6"/>
      <c r="I1" s="7"/>
      <c r="J1" s="34"/>
    </row>
    <row r="2" spans="1:32" s="4" customFormat="1" ht="15.75">
      <c r="A2" s="1"/>
      <c r="B2" s="14"/>
      <c r="E2" s="35"/>
      <c r="F2" s="36"/>
      <c r="H2" s="8"/>
      <c r="J2" s="9"/>
    </row>
    <row r="3" spans="1:32" s="4" customFormat="1" ht="15.75">
      <c r="A3" s="27" t="s">
        <v>16</v>
      </c>
      <c r="B3" s="5" t="s">
        <v>34</v>
      </c>
      <c r="D3" s="1"/>
      <c r="E3" s="35"/>
      <c r="F3" s="37"/>
      <c r="G3" s="1"/>
      <c r="H3" s="2"/>
      <c r="I3" s="10"/>
    </row>
    <row r="4" spans="1:32" s="4" customFormat="1" ht="16.5" thickBot="1">
      <c r="A4" s="27"/>
      <c r="B4" s="5"/>
      <c r="D4" s="1"/>
      <c r="E4" s="35"/>
      <c r="F4" s="37"/>
      <c r="G4" s="1"/>
      <c r="H4" s="2"/>
      <c r="I4" s="10"/>
    </row>
    <row r="5" spans="1:32" ht="16.5" customHeight="1">
      <c r="A5" s="147" t="s">
        <v>8</v>
      </c>
      <c r="B5" s="149" t="s">
        <v>2</v>
      </c>
      <c r="C5" s="151" t="s">
        <v>5</v>
      </c>
      <c r="D5" s="11"/>
      <c r="E5" s="47"/>
      <c r="F5" s="38"/>
      <c r="G5" s="11"/>
      <c r="H5" s="15"/>
      <c r="I5" s="3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6.5" customHeight="1" thickBot="1">
      <c r="A6" s="148"/>
      <c r="B6" s="150"/>
      <c r="C6" s="150"/>
      <c r="D6" s="11"/>
      <c r="E6" s="47"/>
      <c r="F6" s="38"/>
      <c r="G6" s="11"/>
      <c r="H6" s="11"/>
      <c r="I6" s="33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s="7" customFormat="1" ht="15.75" customHeight="1">
      <c r="A7" s="28" t="s">
        <v>54</v>
      </c>
      <c r="B7" s="16" t="s">
        <v>42</v>
      </c>
      <c r="C7" s="17">
        <v>800</v>
      </c>
      <c r="D7" s="13"/>
      <c r="E7" s="48"/>
      <c r="F7" s="39"/>
      <c r="G7" s="13"/>
      <c r="H7" s="12"/>
      <c r="I7" s="12"/>
    </row>
    <row r="8" spans="1:32" s="7" customFormat="1" ht="15.75" customHeight="1">
      <c r="A8" s="28" t="s">
        <v>55</v>
      </c>
      <c r="B8" s="16" t="s">
        <v>43</v>
      </c>
      <c r="C8" s="17">
        <v>800</v>
      </c>
      <c r="D8" s="13"/>
      <c r="E8" s="48"/>
      <c r="F8" s="39"/>
      <c r="G8" s="13"/>
      <c r="H8" s="12"/>
      <c r="I8" s="12"/>
    </row>
    <row r="9" spans="1:32" s="7" customFormat="1" ht="15.75" customHeight="1">
      <c r="A9" s="28" t="s">
        <v>56</v>
      </c>
      <c r="B9" s="16" t="s">
        <v>44</v>
      </c>
      <c r="C9" s="17">
        <v>650</v>
      </c>
      <c r="D9" s="13"/>
      <c r="E9" s="48"/>
      <c r="F9" s="39"/>
      <c r="G9" s="13"/>
      <c r="H9" s="12"/>
      <c r="I9" s="12"/>
    </row>
    <row r="10" spans="1:32" s="7" customFormat="1" ht="15.75">
      <c r="A10" s="28" t="s">
        <v>57</v>
      </c>
      <c r="B10" s="16" t="s">
        <v>45</v>
      </c>
      <c r="C10" s="17">
        <v>650</v>
      </c>
      <c r="D10" s="13"/>
      <c r="E10" s="48"/>
      <c r="F10" s="39"/>
      <c r="G10" s="13"/>
      <c r="H10" s="12"/>
      <c r="I10" s="12"/>
    </row>
    <row r="11" spans="1:32" s="7" customFormat="1" ht="15.75">
      <c r="A11" s="28" t="s">
        <v>58</v>
      </c>
      <c r="B11" s="3" t="s">
        <v>46</v>
      </c>
      <c r="C11" s="17">
        <v>550</v>
      </c>
      <c r="D11" s="13"/>
      <c r="E11" s="48"/>
      <c r="F11" s="39"/>
      <c r="G11" s="13"/>
      <c r="H11" s="12"/>
      <c r="I11" s="12"/>
    </row>
    <row r="12" spans="1:32" s="7" customFormat="1" ht="16.5" thickBot="1">
      <c r="A12" s="29" t="s">
        <v>59</v>
      </c>
      <c r="B12" s="30" t="s">
        <v>47</v>
      </c>
      <c r="C12" s="18">
        <v>400</v>
      </c>
      <c r="D12" s="13"/>
      <c r="E12" s="48"/>
      <c r="F12" s="39"/>
      <c r="G12" s="13"/>
      <c r="H12" s="12"/>
      <c r="I12" s="12"/>
    </row>
    <row r="14" spans="1:32" s="4" customFormat="1" ht="15.75">
      <c r="A14" s="27" t="s">
        <v>17</v>
      </c>
      <c r="B14" s="5" t="s">
        <v>35</v>
      </c>
      <c r="D14" s="1"/>
      <c r="E14" s="35"/>
      <c r="F14" s="37"/>
      <c r="G14" s="1"/>
      <c r="H14" s="2"/>
      <c r="I14" s="10"/>
    </row>
    <row r="15" spans="1:32" s="4" customFormat="1" ht="16.5" thickBot="1">
      <c r="A15" s="27"/>
      <c r="B15" s="5"/>
      <c r="D15" s="1"/>
      <c r="E15" s="35"/>
      <c r="F15" s="37"/>
      <c r="G15" s="1"/>
      <c r="H15" s="2"/>
      <c r="I15" s="10"/>
    </row>
    <row r="16" spans="1:32" ht="16.5" customHeight="1">
      <c r="A16" s="147" t="s">
        <v>8</v>
      </c>
      <c r="B16" s="149" t="s">
        <v>2</v>
      </c>
      <c r="C16" s="151" t="s">
        <v>5</v>
      </c>
      <c r="D16" s="11"/>
      <c r="E16" s="47"/>
      <c r="F16" s="38"/>
      <c r="G16" s="11"/>
      <c r="H16" s="15"/>
      <c r="I16" s="3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6.5" customHeight="1" thickBot="1">
      <c r="A17" s="148"/>
      <c r="B17" s="150"/>
      <c r="C17" s="150"/>
      <c r="D17" s="11"/>
      <c r="E17" s="47"/>
      <c r="F17" s="38"/>
      <c r="G17" s="11"/>
      <c r="H17" s="11"/>
      <c r="I17" s="33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7" customFormat="1" ht="15.75" customHeight="1">
      <c r="A18" s="28" t="s">
        <v>204</v>
      </c>
      <c r="B18" s="16" t="s">
        <v>42</v>
      </c>
      <c r="C18" s="17">
        <v>800</v>
      </c>
      <c r="D18" s="13"/>
      <c r="E18" s="48"/>
      <c r="F18" s="39"/>
      <c r="G18" s="13"/>
      <c r="H18" s="12"/>
      <c r="I18" s="12"/>
    </row>
    <row r="19" spans="1:32" s="7" customFormat="1" ht="15.75" customHeight="1">
      <c r="A19" s="28" t="s">
        <v>205</v>
      </c>
      <c r="B19" s="16" t="s">
        <v>43</v>
      </c>
      <c r="C19" s="17">
        <v>800</v>
      </c>
      <c r="D19" s="13"/>
      <c r="E19" s="48"/>
      <c r="F19" s="39"/>
      <c r="G19" s="13"/>
      <c r="H19" s="12"/>
      <c r="I19" s="12"/>
    </row>
    <row r="20" spans="1:32" s="7" customFormat="1" ht="15.75" customHeight="1">
      <c r="A20" s="28" t="s">
        <v>206</v>
      </c>
      <c r="B20" s="16" t="s">
        <v>44</v>
      </c>
      <c r="C20" s="17">
        <v>650</v>
      </c>
      <c r="D20" s="13"/>
      <c r="E20" s="48"/>
      <c r="F20" s="39"/>
      <c r="G20" s="13"/>
      <c r="H20" s="12"/>
      <c r="I20" s="12"/>
    </row>
    <row r="21" spans="1:32" s="7" customFormat="1" ht="15.75">
      <c r="A21" s="28" t="s">
        <v>207</v>
      </c>
      <c r="B21" s="16" t="s">
        <v>45</v>
      </c>
      <c r="C21" s="17">
        <v>650</v>
      </c>
      <c r="D21" s="13"/>
      <c r="E21" s="48"/>
      <c r="F21" s="39"/>
      <c r="G21" s="13"/>
      <c r="H21" s="12"/>
      <c r="I21" s="12"/>
    </row>
    <row r="22" spans="1:32" s="7" customFormat="1" ht="15.75">
      <c r="A22" s="28" t="s">
        <v>208</v>
      </c>
      <c r="B22" s="3" t="s">
        <v>46</v>
      </c>
      <c r="C22" s="17">
        <v>550</v>
      </c>
      <c r="D22" s="13"/>
      <c r="E22" s="48"/>
      <c r="F22" s="39"/>
      <c r="G22" s="13"/>
      <c r="H22" s="12"/>
      <c r="I22" s="12"/>
    </row>
    <row r="23" spans="1:32" s="7" customFormat="1" ht="16.5" thickBot="1">
      <c r="A23" s="29" t="s">
        <v>209</v>
      </c>
      <c r="B23" s="30" t="s">
        <v>47</v>
      </c>
      <c r="C23" s="18">
        <v>400</v>
      </c>
      <c r="D23" s="13"/>
      <c r="E23" s="48"/>
      <c r="F23" s="39"/>
      <c r="G23" s="13"/>
      <c r="H23" s="12"/>
      <c r="I23" s="12"/>
    </row>
    <row r="25" spans="1:32" s="4" customFormat="1" ht="15.75">
      <c r="A25" s="27" t="s">
        <v>18</v>
      </c>
      <c r="B25" s="5" t="s">
        <v>36</v>
      </c>
      <c r="D25" s="1"/>
      <c r="E25" s="35"/>
      <c r="F25" s="37"/>
      <c r="G25" s="1"/>
      <c r="H25" s="2"/>
      <c r="I25" s="10"/>
    </row>
    <row r="26" spans="1:32" s="4" customFormat="1" ht="16.5" thickBot="1">
      <c r="A26" s="27"/>
      <c r="B26" s="5"/>
      <c r="D26" s="1"/>
      <c r="E26" s="35"/>
      <c r="F26" s="37"/>
      <c r="G26" s="1"/>
      <c r="H26" s="2"/>
      <c r="I26" s="10"/>
    </row>
    <row r="27" spans="1:32" ht="16.5" customHeight="1">
      <c r="A27" s="147" t="s">
        <v>8</v>
      </c>
      <c r="B27" s="149" t="s">
        <v>2</v>
      </c>
      <c r="C27" s="151" t="s">
        <v>5</v>
      </c>
      <c r="D27" s="11"/>
      <c r="E27" s="47"/>
      <c r="F27" s="38"/>
      <c r="G27" s="11"/>
      <c r="H27" s="15"/>
      <c r="I27" s="33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6.5" customHeight="1" thickBot="1">
      <c r="A28" s="148"/>
      <c r="B28" s="150"/>
      <c r="C28" s="150"/>
      <c r="D28" s="11"/>
      <c r="E28" s="47"/>
      <c r="F28" s="38"/>
      <c r="G28" s="11"/>
      <c r="H28" s="11"/>
      <c r="I28" s="33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s="7" customFormat="1" ht="15.75" customHeight="1">
      <c r="A29" s="28" t="s">
        <v>60</v>
      </c>
      <c r="B29" s="16" t="s">
        <v>42</v>
      </c>
      <c r="C29" s="17">
        <v>800</v>
      </c>
      <c r="D29" s="13"/>
      <c r="E29" s="48"/>
      <c r="F29" s="39"/>
      <c r="G29" s="13"/>
      <c r="H29" s="12"/>
      <c r="I29" s="12"/>
    </row>
    <row r="30" spans="1:32" s="7" customFormat="1" ht="15.75" customHeight="1">
      <c r="A30" s="28" t="s">
        <v>61</v>
      </c>
      <c r="B30" s="16" t="s">
        <v>43</v>
      </c>
      <c r="C30" s="17">
        <v>800</v>
      </c>
      <c r="D30" s="13"/>
      <c r="E30" s="48"/>
      <c r="F30" s="39"/>
      <c r="G30" s="13"/>
      <c r="H30" s="12"/>
      <c r="I30" s="12"/>
    </row>
    <row r="31" spans="1:32" s="7" customFormat="1" ht="15.75" customHeight="1">
      <c r="A31" s="28" t="s">
        <v>62</v>
      </c>
      <c r="B31" s="16" t="s">
        <v>44</v>
      </c>
      <c r="C31" s="17">
        <v>650</v>
      </c>
      <c r="D31" s="13"/>
      <c r="E31" s="48"/>
      <c r="F31" s="39"/>
      <c r="G31" s="13"/>
      <c r="H31" s="12"/>
      <c r="I31" s="12"/>
    </row>
    <row r="32" spans="1:32" s="7" customFormat="1" ht="15.75">
      <c r="A32" s="28" t="s">
        <v>63</v>
      </c>
      <c r="B32" s="16" t="s">
        <v>45</v>
      </c>
      <c r="C32" s="17">
        <v>650</v>
      </c>
      <c r="D32" s="13"/>
      <c r="E32" s="48"/>
      <c r="F32" s="39"/>
      <c r="G32" s="13"/>
      <c r="H32" s="12"/>
      <c r="I32" s="12"/>
    </row>
    <row r="33" spans="1:32" s="7" customFormat="1" ht="15.75">
      <c r="A33" s="28" t="s">
        <v>64</v>
      </c>
      <c r="B33" s="3" t="s">
        <v>46</v>
      </c>
      <c r="C33" s="17">
        <v>550</v>
      </c>
      <c r="D33" s="13"/>
      <c r="E33" s="48"/>
      <c r="F33" s="39"/>
      <c r="G33" s="13"/>
      <c r="H33" s="12"/>
      <c r="I33" s="12"/>
    </row>
    <row r="34" spans="1:32" s="7" customFormat="1" ht="16.5" thickBot="1">
      <c r="A34" s="29" t="s">
        <v>65</v>
      </c>
      <c r="B34" s="30" t="s">
        <v>47</v>
      </c>
      <c r="C34" s="18">
        <v>400</v>
      </c>
      <c r="D34" s="13"/>
      <c r="E34" s="48"/>
      <c r="F34" s="39"/>
      <c r="G34" s="13"/>
      <c r="H34" s="12"/>
      <c r="I34" s="12"/>
    </row>
    <row r="36" spans="1:32" s="4" customFormat="1" ht="15.75">
      <c r="A36" s="27" t="s">
        <v>19</v>
      </c>
      <c r="B36" s="5" t="s">
        <v>0</v>
      </c>
      <c r="D36" s="1"/>
      <c r="E36" s="35"/>
      <c r="F36" s="37"/>
      <c r="G36" s="1"/>
      <c r="H36" s="2"/>
      <c r="I36" s="10"/>
    </row>
    <row r="37" spans="1:32" s="4" customFormat="1" ht="16.5" thickBot="1">
      <c r="A37" s="27"/>
      <c r="B37" s="5"/>
      <c r="D37" s="1"/>
      <c r="E37" s="35"/>
      <c r="F37" s="37"/>
      <c r="G37" s="1"/>
      <c r="H37" s="2"/>
      <c r="I37" s="10"/>
    </row>
    <row r="38" spans="1:32" ht="16.5" customHeight="1">
      <c r="A38" s="147" t="s">
        <v>8</v>
      </c>
      <c r="B38" s="149" t="s">
        <v>2</v>
      </c>
      <c r="C38" s="151" t="s">
        <v>5</v>
      </c>
      <c r="D38" s="11"/>
      <c r="E38" s="47"/>
      <c r="F38" s="38"/>
      <c r="G38" s="11"/>
      <c r="H38" s="15"/>
      <c r="I38" s="33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16.5" customHeight="1" thickBot="1">
      <c r="A39" s="148"/>
      <c r="B39" s="150"/>
      <c r="C39" s="150"/>
      <c r="D39" s="11"/>
      <c r="E39" s="47"/>
      <c r="F39" s="38"/>
      <c r="G39" s="11"/>
      <c r="H39" s="11"/>
      <c r="I39" s="33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s="7" customFormat="1" ht="15.75" customHeight="1">
      <c r="A40" s="28" t="s">
        <v>66</v>
      </c>
      <c r="B40" s="16" t="s">
        <v>42</v>
      </c>
      <c r="C40" s="17">
        <v>800</v>
      </c>
      <c r="D40" s="13"/>
      <c r="E40" s="48"/>
      <c r="F40" s="39"/>
      <c r="G40" s="13"/>
      <c r="H40" s="12"/>
      <c r="I40" s="12"/>
    </row>
    <row r="41" spans="1:32" s="7" customFormat="1" ht="15.75" customHeight="1">
      <c r="A41" s="28" t="s">
        <v>67</v>
      </c>
      <c r="B41" s="16" t="s">
        <v>43</v>
      </c>
      <c r="C41" s="17">
        <v>800</v>
      </c>
      <c r="D41" s="13"/>
      <c r="E41" s="48"/>
      <c r="F41" s="39"/>
      <c r="G41" s="13"/>
      <c r="H41" s="12"/>
      <c r="I41" s="12"/>
    </row>
    <row r="42" spans="1:32" s="7" customFormat="1" ht="15.75" customHeight="1">
      <c r="A42" s="28" t="s">
        <v>68</v>
      </c>
      <c r="B42" s="16" t="s">
        <v>44</v>
      </c>
      <c r="C42" s="17">
        <v>650</v>
      </c>
      <c r="D42" s="13"/>
      <c r="E42" s="48"/>
      <c r="F42" s="39"/>
      <c r="G42" s="13"/>
      <c r="H42" s="12"/>
      <c r="I42" s="12"/>
    </row>
    <row r="43" spans="1:32" s="7" customFormat="1" ht="15.75">
      <c r="A43" s="28" t="s">
        <v>69</v>
      </c>
      <c r="B43" s="16" t="s">
        <v>45</v>
      </c>
      <c r="C43" s="17">
        <v>650</v>
      </c>
      <c r="D43" s="13"/>
      <c r="E43" s="48"/>
      <c r="F43" s="39"/>
      <c r="G43" s="13"/>
      <c r="H43" s="12"/>
      <c r="I43" s="12"/>
    </row>
    <row r="44" spans="1:32" s="7" customFormat="1" ht="15.75">
      <c r="A44" s="28" t="s">
        <v>70</v>
      </c>
      <c r="B44" s="3" t="s">
        <v>46</v>
      </c>
      <c r="C44" s="17">
        <v>550</v>
      </c>
      <c r="D44" s="13"/>
      <c r="E44" s="48"/>
      <c r="F44" s="39"/>
      <c r="G44" s="13"/>
      <c r="H44" s="12"/>
      <c r="I44" s="12"/>
    </row>
    <row r="45" spans="1:32" s="7" customFormat="1" ht="16.5" thickBot="1">
      <c r="A45" s="29" t="s">
        <v>71</v>
      </c>
      <c r="B45" s="30" t="s">
        <v>47</v>
      </c>
      <c r="C45" s="18">
        <v>400</v>
      </c>
      <c r="D45" s="13"/>
      <c r="E45" s="48"/>
      <c r="F45" s="39"/>
      <c r="G45" s="13"/>
      <c r="H45" s="12"/>
      <c r="I45" s="12"/>
    </row>
    <row r="46" spans="1:32" s="4" customFormat="1" ht="15.75">
      <c r="A46" s="1"/>
      <c r="B46" s="14"/>
      <c r="E46" s="35"/>
      <c r="F46" s="36"/>
      <c r="H46" s="8"/>
      <c r="J46" s="9"/>
    </row>
    <row r="47" spans="1:32" s="4" customFormat="1" ht="15.75">
      <c r="A47" s="27" t="s">
        <v>20</v>
      </c>
      <c r="B47" s="5" t="s">
        <v>211</v>
      </c>
      <c r="D47" s="1"/>
      <c r="E47" s="35"/>
      <c r="F47" s="37"/>
      <c r="G47" s="1"/>
      <c r="H47" s="2"/>
      <c r="I47" s="10"/>
    </row>
    <row r="48" spans="1:32" s="4" customFormat="1" ht="16.5" thickBot="1">
      <c r="A48" s="27"/>
      <c r="B48" s="5"/>
      <c r="D48" s="1"/>
      <c r="E48" s="35"/>
      <c r="F48" s="37"/>
      <c r="G48" s="1"/>
      <c r="H48" s="2"/>
      <c r="I48" s="10"/>
    </row>
    <row r="49" spans="1:32" ht="16.5" customHeight="1">
      <c r="A49" s="158" t="s">
        <v>8</v>
      </c>
      <c r="B49" s="160" t="s">
        <v>2</v>
      </c>
      <c r="C49" s="162" t="s">
        <v>5</v>
      </c>
      <c r="D49" s="11"/>
      <c r="E49" s="47"/>
      <c r="F49" s="38"/>
      <c r="G49" s="11"/>
      <c r="H49" s="15"/>
      <c r="I49" s="33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 ht="16.5" customHeight="1" thickBot="1">
      <c r="A50" s="159"/>
      <c r="B50" s="161"/>
      <c r="C50" s="161"/>
      <c r="D50" s="11"/>
      <c r="E50" s="47"/>
      <c r="F50" s="38"/>
      <c r="G50" s="11"/>
      <c r="H50" s="11"/>
      <c r="I50" s="33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s="7" customFormat="1" ht="15.75" customHeight="1">
      <c r="A51" s="28" t="s">
        <v>72</v>
      </c>
      <c r="B51" s="16" t="s">
        <v>42</v>
      </c>
      <c r="C51" s="17">
        <v>800</v>
      </c>
      <c r="D51" s="13"/>
      <c r="E51" s="48"/>
      <c r="F51" s="39"/>
      <c r="G51" s="13"/>
      <c r="H51" s="12"/>
      <c r="I51" s="12"/>
    </row>
    <row r="52" spans="1:32" s="7" customFormat="1" ht="15.75" customHeight="1">
      <c r="A52" s="28" t="s">
        <v>212</v>
      </c>
      <c r="B52" s="16" t="s">
        <v>43</v>
      </c>
      <c r="C52" s="17">
        <v>800</v>
      </c>
      <c r="D52" s="13"/>
      <c r="E52" s="48"/>
      <c r="F52" s="39"/>
      <c r="G52" s="13"/>
      <c r="H52" s="12"/>
      <c r="I52" s="12"/>
    </row>
    <row r="53" spans="1:32" s="7" customFormat="1" ht="15.75" customHeight="1">
      <c r="A53" s="28" t="s">
        <v>213</v>
      </c>
      <c r="B53" s="16" t="s">
        <v>44</v>
      </c>
      <c r="C53" s="17">
        <v>650</v>
      </c>
      <c r="D53" s="13"/>
      <c r="E53" s="48"/>
      <c r="F53" s="39"/>
      <c r="G53" s="13"/>
      <c r="H53" s="12"/>
      <c r="I53" s="12"/>
    </row>
    <row r="54" spans="1:32" s="7" customFormat="1" ht="15.75">
      <c r="A54" s="28" t="s">
        <v>214</v>
      </c>
      <c r="B54" s="16" t="s">
        <v>45</v>
      </c>
      <c r="C54" s="17">
        <v>650</v>
      </c>
      <c r="D54" s="13"/>
      <c r="E54" s="48"/>
      <c r="F54" s="39"/>
      <c r="G54" s="13"/>
      <c r="H54" s="12"/>
      <c r="I54" s="12"/>
    </row>
    <row r="55" spans="1:32" s="7" customFormat="1" ht="15.75">
      <c r="A55" s="28" t="s">
        <v>215</v>
      </c>
      <c r="B55" s="3" t="s">
        <v>46</v>
      </c>
      <c r="C55" s="17">
        <v>550</v>
      </c>
      <c r="D55" s="13"/>
      <c r="E55" s="48"/>
      <c r="F55" s="39"/>
      <c r="G55" s="13"/>
      <c r="H55" s="12"/>
      <c r="I55" s="12"/>
    </row>
    <row r="56" spans="1:32" s="7" customFormat="1" ht="16.5" thickBot="1">
      <c r="A56" s="29" t="s">
        <v>216</v>
      </c>
      <c r="B56" s="30" t="s">
        <v>47</v>
      </c>
      <c r="C56" s="18">
        <v>400</v>
      </c>
      <c r="D56" s="13"/>
      <c r="E56" s="48"/>
      <c r="F56" s="39"/>
      <c r="G56" s="13"/>
      <c r="H56" s="12"/>
      <c r="I56" s="12"/>
    </row>
    <row r="57" spans="1:32">
      <c r="D57" s="157"/>
      <c r="E57" s="157"/>
    </row>
    <row r="58" spans="1:32" s="4" customFormat="1" ht="15.75">
      <c r="A58" s="27" t="s">
        <v>21</v>
      </c>
      <c r="B58" s="5" t="s">
        <v>11</v>
      </c>
      <c r="D58" s="1"/>
      <c r="E58" s="35"/>
      <c r="F58" s="37"/>
      <c r="G58" s="1"/>
      <c r="H58" s="2"/>
      <c r="I58" s="10"/>
    </row>
    <row r="59" spans="1:32" s="4" customFormat="1" ht="16.5" thickBot="1">
      <c r="A59" s="27"/>
      <c r="B59" s="5"/>
      <c r="D59" s="1"/>
      <c r="E59" s="35"/>
      <c r="F59" s="37"/>
      <c r="G59" s="1"/>
      <c r="H59" s="2"/>
      <c r="I59" s="10"/>
    </row>
    <row r="60" spans="1:32" ht="16.5" customHeight="1">
      <c r="A60" s="147" t="s">
        <v>8</v>
      </c>
      <c r="B60" s="149" t="s">
        <v>2</v>
      </c>
      <c r="C60" s="151" t="s">
        <v>5</v>
      </c>
      <c r="D60" s="11"/>
      <c r="E60" s="47"/>
      <c r="F60" s="38"/>
      <c r="G60" s="11"/>
      <c r="H60" s="15"/>
      <c r="I60" s="33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 ht="16.5" customHeight="1" thickBot="1">
      <c r="A61" s="148"/>
      <c r="B61" s="150"/>
      <c r="C61" s="150"/>
      <c r="D61" s="11"/>
      <c r="E61" s="47"/>
      <c r="F61" s="38"/>
      <c r="G61" s="11"/>
      <c r="H61" s="11"/>
      <c r="I61" s="33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s="7" customFormat="1" ht="15.75" customHeight="1">
      <c r="A62" s="28" t="s">
        <v>73</v>
      </c>
      <c r="B62" s="16" t="s">
        <v>42</v>
      </c>
      <c r="C62" s="17">
        <v>800</v>
      </c>
      <c r="D62" s="13"/>
      <c r="E62" s="48"/>
      <c r="F62" s="39"/>
      <c r="G62" s="13"/>
      <c r="H62" s="12"/>
      <c r="I62" s="12"/>
    </row>
    <row r="63" spans="1:32" s="7" customFormat="1" ht="15.75" customHeight="1">
      <c r="A63" s="28" t="s">
        <v>217</v>
      </c>
      <c r="B63" s="16" t="s">
        <v>43</v>
      </c>
      <c r="C63" s="17">
        <v>800</v>
      </c>
      <c r="D63" s="13"/>
      <c r="E63" s="48"/>
      <c r="F63" s="39"/>
      <c r="G63" s="13"/>
      <c r="H63" s="12"/>
      <c r="I63" s="12"/>
    </row>
    <row r="64" spans="1:32" s="7" customFormat="1" ht="15.75" customHeight="1">
      <c r="A64" s="28" t="s">
        <v>218</v>
      </c>
      <c r="B64" s="16" t="s">
        <v>44</v>
      </c>
      <c r="C64" s="17">
        <v>650</v>
      </c>
      <c r="D64" s="13"/>
      <c r="E64" s="48"/>
      <c r="F64" s="39"/>
      <c r="G64" s="13"/>
      <c r="H64" s="12"/>
      <c r="I64" s="12"/>
    </row>
    <row r="65" spans="1:32" s="7" customFormat="1" ht="15.75">
      <c r="A65" s="28" t="s">
        <v>219</v>
      </c>
      <c r="B65" s="16" t="s">
        <v>45</v>
      </c>
      <c r="C65" s="17">
        <v>650</v>
      </c>
      <c r="D65" s="13"/>
      <c r="E65" s="48"/>
      <c r="F65" s="39"/>
      <c r="G65" s="13"/>
      <c r="H65" s="12"/>
      <c r="I65" s="12"/>
    </row>
    <row r="66" spans="1:32" s="7" customFormat="1" ht="15.75">
      <c r="A66" s="28" t="s">
        <v>220</v>
      </c>
      <c r="B66" s="3" t="s">
        <v>46</v>
      </c>
      <c r="C66" s="17">
        <v>550</v>
      </c>
      <c r="D66" s="13"/>
      <c r="E66" s="48"/>
      <c r="F66" s="39"/>
      <c r="G66" s="13"/>
      <c r="H66" s="12"/>
      <c r="I66" s="12"/>
    </row>
    <row r="67" spans="1:32" s="7" customFormat="1" ht="16.5" thickBot="1">
      <c r="A67" s="29" t="s">
        <v>221</v>
      </c>
      <c r="B67" s="30" t="s">
        <v>47</v>
      </c>
      <c r="C67" s="18">
        <v>400</v>
      </c>
      <c r="D67" s="13"/>
      <c r="E67" s="48"/>
      <c r="F67" s="39"/>
      <c r="G67" s="13"/>
      <c r="H67" s="12"/>
      <c r="I67" s="12"/>
    </row>
    <row r="69" spans="1:32" s="4" customFormat="1" ht="15.75">
      <c r="A69" s="27" t="s">
        <v>22</v>
      </c>
      <c r="B69" s="5" t="s">
        <v>37</v>
      </c>
      <c r="D69" s="1"/>
      <c r="E69" s="35"/>
      <c r="F69" s="37"/>
      <c r="G69" s="1"/>
      <c r="H69" s="2"/>
      <c r="I69" s="10"/>
    </row>
    <row r="70" spans="1:32" s="4" customFormat="1" ht="16.5" thickBot="1">
      <c r="A70" s="27"/>
      <c r="B70" s="5"/>
      <c r="D70" s="1"/>
      <c r="E70" s="35"/>
      <c r="F70" s="37"/>
      <c r="G70" s="1"/>
      <c r="H70" s="2"/>
      <c r="I70" s="10"/>
    </row>
    <row r="71" spans="1:32" ht="16.5" customHeight="1">
      <c r="A71" s="147" t="s">
        <v>8</v>
      </c>
      <c r="B71" s="149" t="s">
        <v>2</v>
      </c>
      <c r="C71" s="151" t="s">
        <v>5</v>
      </c>
      <c r="D71" s="11"/>
      <c r="E71" s="47"/>
      <c r="F71" s="38"/>
      <c r="G71" s="11"/>
      <c r="H71" s="15"/>
      <c r="I71" s="33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ht="16.5" customHeight="1" thickBot="1">
      <c r="A72" s="148"/>
      <c r="B72" s="150"/>
      <c r="C72" s="150"/>
      <c r="D72" s="11"/>
      <c r="E72" s="47"/>
      <c r="F72" s="38"/>
      <c r="G72" s="11"/>
      <c r="H72" s="11"/>
      <c r="I72" s="33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s="7" customFormat="1" ht="15.75" customHeight="1">
      <c r="A73" s="28" t="s">
        <v>74</v>
      </c>
      <c r="B73" s="16" t="s">
        <v>42</v>
      </c>
      <c r="C73" s="17">
        <v>800</v>
      </c>
      <c r="D73" s="13"/>
      <c r="E73" s="48"/>
      <c r="F73" s="39"/>
      <c r="G73" s="13"/>
      <c r="H73" s="12"/>
      <c r="I73" s="12"/>
    </row>
    <row r="74" spans="1:32" s="7" customFormat="1" ht="15.75" customHeight="1">
      <c r="A74" s="28" t="s">
        <v>75</v>
      </c>
      <c r="B74" s="16" t="s">
        <v>43</v>
      </c>
      <c r="C74" s="17">
        <v>800</v>
      </c>
      <c r="D74" s="13"/>
      <c r="E74" s="48"/>
      <c r="F74" s="39"/>
      <c r="G74" s="13"/>
      <c r="H74" s="12"/>
      <c r="I74" s="12"/>
    </row>
    <row r="75" spans="1:32" s="7" customFormat="1" ht="15.75" customHeight="1">
      <c r="A75" s="28" t="s">
        <v>76</v>
      </c>
      <c r="B75" s="16" t="s">
        <v>44</v>
      </c>
      <c r="C75" s="17">
        <v>650</v>
      </c>
      <c r="D75" s="13"/>
      <c r="E75" s="48"/>
      <c r="F75" s="39"/>
      <c r="G75" s="13"/>
      <c r="H75" s="12"/>
      <c r="I75" s="12"/>
    </row>
    <row r="76" spans="1:32" s="7" customFormat="1" ht="15.75">
      <c r="A76" s="28" t="s">
        <v>77</v>
      </c>
      <c r="B76" s="16" t="s">
        <v>45</v>
      </c>
      <c r="C76" s="17">
        <v>650</v>
      </c>
      <c r="D76" s="13"/>
      <c r="E76" s="48"/>
      <c r="F76" s="39"/>
      <c r="G76" s="13"/>
      <c r="H76" s="12"/>
      <c r="I76" s="12"/>
    </row>
    <row r="77" spans="1:32" s="7" customFormat="1" ht="15.75">
      <c r="A77" s="28" t="s">
        <v>78</v>
      </c>
      <c r="B77" s="3" t="s">
        <v>46</v>
      </c>
      <c r="C77" s="17">
        <v>550</v>
      </c>
      <c r="D77" s="13"/>
      <c r="E77" s="48"/>
      <c r="F77" s="39"/>
      <c r="G77" s="13"/>
      <c r="H77" s="12"/>
      <c r="I77" s="12"/>
    </row>
    <row r="78" spans="1:32" s="7" customFormat="1" ht="16.5" thickBot="1">
      <c r="A78" s="29" t="s">
        <v>79</v>
      </c>
      <c r="B78" s="30" t="s">
        <v>47</v>
      </c>
      <c r="C78" s="18">
        <v>400</v>
      </c>
      <c r="D78" s="13"/>
      <c r="E78" s="48"/>
      <c r="F78" s="39"/>
      <c r="G78" s="13"/>
      <c r="H78" s="12"/>
      <c r="I78" s="12"/>
    </row>
    <row r="80" spans="1:32" s="4" customFormat="1" ht="15.75">
      <c r="A80" s="27" t="s">
        <v>23</v>
      </c>
      <c r="B80" s="5" t="s">
        <v>9</v>
      </c>
      <c r="D80" s="1"/>
      <c r="E80" s="35"/>
      <c r="F80" s="37"/>
      <c r="G80" s="1"/>
      <c r="H80" s="2"/>
      <c r="I80" s="10"/>
    </row>
    <row r="81" spans="1:32" s="4" customFormat="1" ht="16.5" thickBot="1">
      <c r="A81" s="27"/>
      <c r="B81" s="5"/>
      <c r="D81" s="1"/>
      <c r="E81" s="35"/>
      <c r="F81" s="37"/>
      <c r="G81" s="1"/>
      <c r="H81" s="2"/>
      <c r="I81" s="10"/>
    </row>
    <row r="82" spans="1:32" ht="16.5" customHeight="1">
      <c r="A82" s="147" t="s">
        <v>8</v>
      </c>
      <c r="B82" s="149" t="s">
        <v>2</v>
      </c>
      <c r="C82" s="151" t="s">
        <v>5</v>
      </c>
      <c r="D82" s="11"/>
      <c r="E82" s="47"/>
      <c r="F82" s="38"/>
      <c r="G82" s="11"/>
      <c r="H82" s="15"/>
      <c r="I82" s="33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ht="16.5" customHeight="1" thickBot="1">
      <c r="A83" s="148"/>
      <c r="B83" s="150"/>
      <c r="C83" s="150"/>
      <c r="D83" s="11"/>
      <c r="E83" s="47"/>
      <c r="F83" s="38"/>
      <c r="G83" s="11"/>
      <c r="H83" s="11"/>
      <c r="I83" s="33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s="7" customFormat="1" ht="15.75" customHeight="1">
      <c r="A84" s="49" t="s">
        <v>80</v>
      </c>
      <c r="B84" s="50" t="s">
        <v>49</v>
      </c>
      <c r="C84" s="76">
        <v>100</v>
      </c>
      <c r="D84" s="13"/>
      <c r="E84" s="48"/>
      <c r="F84" s="39"/>
      <c r="G84" s="13"/>
      <c r="H84" s="12"/>
      <c r="I84" s="12"/>
    </row>
    <row r="85" spans="1:32" s="7" customFormat="1" ht="15.75" customHeight="1">
      <c r="A85" s="28" t="s">
        <v>81</v>
      </c>
      <c r="B85" s="16" t="s">
        <v>50</v>
      </c>
      <c r="C85" s="17">
        <v>50</v>
      </c>
      <c r="D85" s="13"/>
      <c r="E85" s="48"/>
      <c r="F85" s="39"/>
      <c r="G85" s="13"/>
      <c r="H85" s="12"/>
      <c r="I85" s="12"/>
    </row>
    <row r="86" spans="1:32" s="7" customFormat="1" ht="15.75" customHeight="1" thickBot="1">
      <c r="A86" s="29" t="s">
        <v>82</v>
      </c>
      <c r="B86" s="72" t="s">
        <v>222</v>
      </c>
      <c r="C86" s="18">
        <v>100</v>
      </c>
      <c r="D86" s="13"/>
      <c r="E86" s="48"/>
      <c r="F86" s="39"/>
      <c r="G86" s="13"/>
      <c r="H86" s="12"/>
      <c r="I86" s="12"/>
    </row>
    <row r="88" spans="1:32" s="4" customFormat="1" ht="15.75">
      <c r="A88" s="27" t="s">
        <v>24</v>
      </c>
      <c r="B88" s="5" t="s">
        <v>38</v>
      </c>
      <c r="D88" s="1"/>
      <c r="E88" s="35"/>
      <c r="F88" s="37"/>
      <c r="G88" s="1"/>
      <c r="H88" s="2"/>
      <c r="I88" s="10"/>
    </row>
    <row r="89" spans="1:32" s="4" customFormat="1" ht="16.5" thickBot="1">
      <c r="A89" s="27"/>
      <c r="B89" s="5"/>
      <c r="D89" s="1"/>
      <c r="E89" s="35"/>
      <c r="F89" s="37"/>
      <c r="G89" s="1"/>
      <c r="H89" s="2"/>
      <c r="I89" s="10"/>
    </row>
    <row r="90" spans="1:32" ht="16.5" customHeight="1">
      <c r="A90" s="147" t="s">
        <v>8</v>
      </c>
      <c r="B90" s="149" t="s">
        <v>2</v>
      </c>
      <c r="C90" s="151" t="s">
        <v>5</v>
      </c>
      <c r="D90" s="11"/>
      <c r="E90" s="47"/>
      <c r="F90" s="38"/>
      <c r="G90" s="11"/>
      <c r="H90" s="15"/>
      <c r="I90" s="33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 ht="16.5" customHeight="1" thickBot="1">
      <c r="A91" s="148"/>
      <c r="B91" s="150"/>
      <c r="C91" s="150"/>
      <c r="D91" s="11"/>
      <c r="E91" s="47"/>
      <c r="F91" s="38"/>
      <c r="G91" s="11"/>
      <c r="H91" s="11"/>
      <c r="I91" s="33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s="7" customFormat="1" ht="15.75" customHeight="1">
      <c r="A92" s="49" t="s">
        <v>83</v>
      </c>
      <c r="B92" s="50" t="s">
        <v>42</v>
      </c>
      <c r="C92" s="76">
        <v>800</v>
      </c>
      <c r="D92" s="13"/>
      <c r="E92" s="48"/>
      <c r="F92" s="39"/>
      <c r="G92" s="13"/>
      <c r="H92" s="12"/>
      <c r="I92" s="12"/>
    </row>
    <row r="93" spans="1:32" s="7" customFormat="1" ht="15.75" customHeight="1">
      <c r="A93" s="28" t="s">
        <v>84</v>
      </c>
      <c r="B93" s="16" t="s">
        <v>43</v>
      </c>
      <c r="C93" s="17">
        <v>800</v>
      </c>
      <c r="D93" s="13"/>
      <c r="E93" s="48"/>
      <c r="F93" s="39"/>
      <c r="G93" s="13"/>
      <c r="H93" s="12"/>
      <c r="I93" s="12"/>
    </row>
    <row r="94" spans="1:32" s="7" customFormat="1" ht="15.75" customHeight="1">
      <c r="A94" s="28" t="s">
        <v>85</v>
      </c>
      <c r="B94" s="16" t="s">
        <v>44</v>
      </c>
      <c r="C94" s="17">
        <v>650</v>
      </c>
      <c r="D94" s="13"/>
      <c r="E94" s="48"/>
      <c r="F94" s="39"/>
      <c r="G94" s="13"/>
      <c r="H94" s="12"/>
      <c r="I94" s="12"/>
    </row>
    <row r="95" spans="1:32" s="7" customFormat="1" ht="15.75">
      <c r="A95" s="28" t="s">
        <v>86</v>
      </c>
      <c r="B95" s="16" t="s">
        <v>45</v>
      </c>
      <c r="C95" s="17">
        <v>650</v>
      </c>
      <c r="D95" s="13"/>
      <c r="E95" s="48"/>
      <c r="F95" s="39"/>
      <c r="G95" s="13"/>
      <c r="H95" s="12"/>
      <c r="I95" s="12"/>
    </row>
    <row r="96" spans="1:32" s="7" customFormat="1" ht="15.75">
      <c r="A96" s="28" t="s">
        <v>87</v>
      </c>
      <c r="B96" s="3" t="s">
        <v>46</v>
      </c>
      <c r="C96" s="17">
        <v>550</v>
      </c>
      <c r="D96" s="13"/>
      <c r="E96" s="48"/>
      <c r="F96" s="39"/>
      <c r="G96" s="13"/>
      <c r="H96" s="12"/>
      <c r="I96" s="12"/>
    </row>
    <row r="97" spans="1:32" s="7" customFormat="1" ht="16.5" thickBot="1">
      <c r="A97" s="29" t="s">
        <v>88</v>
      </c>
      <c r="B97" s="30" t="s">
        <v>47</v>
      </c>
      <c r="C97" s="18">
        <v>400</v>
      </c>
      <c r="D97" s="13"/>
      <c r="E97" s="48"/>
      <c r="F97" s="39"/>
      <c r="G97" s="13"/>
      <c r="H97" s="12"/>
      <c r="I97" s="12"/>
    </row>
    <row r="98" spans="1:32" s="7" customFormat="1" ht="15.75">
      <c r="A98" s="49" t="s">
        <v>226</v>
      </c>
      <c r="B98" s="73" t="s">
        <v>223</v>
      </c>
      <c r="C98" s="41">
        <v>900</v>
      </c>
      <c r="D98" s="13"/>
      <c r="E98" s="48"/>
      <c r="F98" s="39"/>
      <c r="G98" s="13"/>
      <c r="H98" s="12"/>
      <c r="I98" s="12"/>
    </row>
    <row r="99" spans="1:32" s="7" customFormat="1" ht="15.75">
      <c r="A99" s="28" t="s">
        <v>227</v>
      </c>
      <c r="B99" s="74" t="s">
        <v>224</v>
      </c>
      <c r="C99" s="59">
        <v>250</v>
      </c>
      <c r="D99" s="13"/>
      <c r="E99" s="48"/>
      <c r="F99" s="39"/>
      <c r="G99" s="13"/>
      <c r="H99" s="12"/>
      <c r="I99" s="12"/>
    </row>
    <row r="100" spans="1:32" ht="16.5" thickBot="1">
      <c r="A100" s="29" t="s">
        <v>228</v>
      </c>
      <c r="B100" s="75" t="s">
        <v>225</v>
      </c>
      <c r="C100" s="60">
        <v>600</v>
      </c>
    </row>
    <row r="102" spans="1:32" ht="15.75">
      <c r="A102" s="27" t="s">
        <v>25</v>
      </c>
      <c r="B102" s="5" t="s">
        <v>12</v>
      </c>
      <c r="C102" s="4"/>
      <c r="D102" s="7"/>
    </row>
    <row r="103" spans="1:32" ht="16.5" thickBot="1">
      <c r="A103" s="27"/>
      <c r="B103" s="5"/>
      <c r="C103" s="4"/>
      <c r="D103" s="7"/>
    </row>
    <row r="104" spans="1:32" ht="16.5" customHeight="1">
      <c r="A104" s="147" t="s">
        <v>8</v>
      </c>
      <c r="B104" s="149" t="s">
        <v>2</v>
      </c>
      <c r="C104" s="151" t="s">
        <v>5</v>
      </c>
      <c r="D104" s="7"/>
    </row>
    <row r="105" spans="1:32" ht="16.5" customHeight="1" thickBot="1">
      <c r="A105" s="148"/>
      <c r="B105" s="150"/>
      <c r="C105" s="150"/>
      <c r="D105" s="7"/>
    </row>
    <row r="106" spans="1:32" ht="15.75">
      <c r="A106" s="28" t="s">
        <v>89</v>
      </c>
      <c r="B106" s="63" t="s">
        <v>185</v>
      </c>
      <c r="C106" s="64">
        <v>200</v>
      </c>
      <c r="D106" s="7"/>
    </row>
    <row r="107" spans="1:32" ht="16.5" thickBot="1">
      <c r="A107" s="29" t="s">
        <v>90</v>
      </c>
      <c r="B107" s="71" t="s">
        <v>186</v>
      </c>
      <c r="C107" s="66">
        <v>300</v>
      </c>
      <c r="D107" s="7"/>
    </row>
    <row r="108" spans="1:32" s="4" customFormat="1" ht="15.75">
      <c r="A108" s="1"/>
      <c r="B108" s="14"/>
      <c r="E108" s="35"/>
      <c r="F108" s="36"/>
      <c r="H108" s="8"/>
      <c r="J108" s="9"/>
    </row>
    <row r="109" spans="1:32" s="4" customFormat="1" ht="15.75">
      <c r="A109" s="27" t="s">
        <v>26</v>
      </c>
      <c r="B109" s="5" t="s">
        <v>229</v>
      </c>
      <c r="D109" s="1"/>
      <c r="E109" s="35"/>
      <c r="F109" s="37"/>
      <c r="G109" s="1"/>
      <c r="H109" s="2"/>
      <c r="I109" s="10"/>
    </row>
    <row r="110" spans="1:32" s="4" customFormat="1" ht="16.5" thickBot="1">
      <c r="A110" s="27"/>
      <c r="B110" s="5"/>
      <c r="D110" s="1"/>
      <c r="E110" s="35"/>
      <c r="F110" s="37"/>
      <c r="G110" s="1"/>
      <c r="H110" s="2"/>
      <c r="I110" s="10"/>
    </row>
    <row r="111" spans="1:32" ht="16.5" customHeight="1">
      <c r="A111" s="152" t="s">
        <v>8</v>
      </c>
      <c r="B111" s="154" t="s">
        <v>2</v>
      </c>
      <c r="C111" s="156" t="s">
        <v>5</v>
      </c>
      <c r="D111" s="11"/>
      <c r="E111" s="47"/>
      <c r="F111" s="38"/>
      <c r="G111" s="11"/>
      <c r="H111" s="15"/>
      <c r="I111" s="33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1:32" ht="16.5" customHeight="1" thickBot="1">
      <c r="A112" s="153"/>
      <c r="B112" s="155"/>
      <c r="C112" s="155"/>
      <c r="D112" s="11"/>
      <c r="E112" s="47"/>
      <c r="F112" s="38"/>
      <c r="G112" s="11"/>
      <c r="H112" s="11"/>
      <c r="I112" s="33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:18" s="4" customFormat="1" ht="15.75">
      <c r="A113" s="81" t="s">
        <v>91</v>
      </c>
      <c r="B113" s="82" t="s">
        <v>187</v>
      </c>
      <c r="C113" s="67">
        <v>840</v>
      </c>
      <c r="D113" s="77"/>
      <c r="E113" s="78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</row>
    <row r="114" spans="1:18" s="4" customFormat="1" ht="15.75">
      <c r="A114" s="81" t="s">
        <v>92</v>
      </c>
      <c r="B114" s="74" t="s">
        <v>188</v>
      </c>
      <c r="C114" s="69">
        <v>430</v>
      </c>
      <c r="D114" s="77"/>
      <c r="E114" s="78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</row>
    <row r="115" spans="1:18" s="4" customFormat="1" ht="15.75">
      <c r="A115" s="81" t="s">
        <v>230</v>
      </c>
      <c r="B115" s="74" t="s">
        <v>189</v>
      </c>
      <c r="C115" s="69">
        <v>900</v>
      </c>
      <c r="D115" s="77"/>
      <c r="E115" s="78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</row>
    <row r="116" spans="1:18" s="4" customFormat="1" ht="15.75">
      <c r="A116" s="81" t="s">
        <v>231</v>
      </c>
      <c r="B116" s="74" t="s">
        <v>190</v>
      </c>
      <c r="C116" s="69">
        <v>430</v>
      </c>
      <c r="D116" s="77"/>
      <c r="E116" s="78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</row>
    <row r="117" spans="1:18" s="4" customFormat="1" ht="15.75">
      <c r="A117" s="81" t="s">
        <v>232</v>
      </c>
      <c r="B117" s="74" t="s">
        <v>191</v>
      </c>
      <c r="C117" s="69">
        <v>315</v>
      </c>
      <c r="D117" s="77"/>
      <c r="E117" s="78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</row>
    <row r="118" spans="1:18" s="4" customFormat="1" ht="15.75">
      <c r="A118" s="81" t="s">
        <v>233</v>
      </c>
      <c r="B118" s="74" t="s">
        <v>192</v>
      </c>
      <c r="C118" s="69">
        <v>545</v>
      </c>
      <c r="D118" s="77"/>
      <c r="E118" s="78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</row>
    <row r="119" spans="1:18" s="4" customFormat="1" ht="15.75">
      <c r="A119" s="81" t="s">
        <v>234</v>
      </c>
      <c r="B119" s="74" t="s">
        <v>193</v>
      </c>
      <c r="C119" s="69">
        <v>660</v>
      </c>
      <c r="D119" s="77"/>
      <c r="E119" s="78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</row>
    <row r="120" spans="1:18" s="4" customFormat="1" ht="15.75">
      <c r="A120" s="81" t="s">
        <v>235</v>
      </c>
      <c r="B120" s="74" t="s">
        <v>194</v>
      </c>
      <c r="C120" s="69">
        <v>315</v>
      </c>
      <c r="D120" s="77"/>
      <c r="E120" s="78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</row>
    <row r="121" spans="1:18" s="4" customFormat="1" ht="15.75">
      <c r="A121" s="81" t="s">
        <v>236</v>
      </c>
      <c r="B121" s="74" t="s">
        <v>195</v>
      </c>
      <c r="C121" s="69">
        <v>950</v>
      </c>
      <c r="D121" s="77"/>
      <c r="E121" s="78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</row>
    <row r="122" spans="1:18" s="4" customFormat="1" ht="15.75">
      <c r="A122" s="81" t="s">
        <v>237</v>
      </c>
      <c r="B122" s="74" t="s">
        <v>196</v>
      </c>
      <c r="C122" s="69">
        <v>550</v>
      </c>
      <c r="D122" s="77"/>
      <c r="E122" s="78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</row>
    <row r="123" spans="1:18" s="4" customFormat="1" ht="15.75">
      <c r="A123" s="81" t="s">
        <v>238</v>
      </c>
      <c r="B123" s="74" t="s">
        <v>197</v>
      </c>
      <c r="C123" s="69">
        <v>550</v>
      </c>
      <c r="D123" s="77"/>
      <c r="E123" s="78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</row>
    <row r="124" spans="1:18" s="4" customFormat="1" ht="15.75">
      <c r="A124" s="81" t="s">
        <v>239</v>
      </c>
      <c r="B124" s="74" t="s">
        <v>198</v>
      </c>
      <c r="C124" s="69">
        <v>430</v>
      </c>
      <c r="D124" s="77"/>
      <c r="E124" s="78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</row>
    <row r="125" spans="1:18" s="4" customFormat="1" ht="15.75">
      <c r="A125" s="81" t="s">
        <v>240</v>
      </c>
      <c r="B125" s="74" t="s">
        <v>199</v>
      </c>
      <c r="C125" s="69">
        <v>430</v>
      </c>
      <c r="D125" s="77"/>
      <c r="E125" s="78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</row>
    <row r="126" spans="1:18" s="4" customFormat="1" ht="15.75">
      <c r="A126" s="81" t="s">
        <v>241</v>
      </c>
      <c r="B126" s="74" t="s">
        <v>200</v>
      </c>
      <c r="C126" s="69">
        <v>430</v>
      </c>
      <c r="D126" s="77"/>
      <c r="E126" s="78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</row>
    <row r="127" spans="1:18" s="4" customFormat="1" ht="15.75">
      <c r="A127" s="81" t="s">
        <v>242</v>
      </c>
      <c r="B127" s="74" t="s">
        <v>201</v>
      </c>
      <c r="C127" s="70">
        <v>660</v>
      </c>
      <c r="D127" s="77"/>
      <c r="E127" s="78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</row>
    <row r="128" spans="1:18" s="4" customFormat="1" ht="15.75" customHeight="1" thickBot="1">
      <c r="A128" s="83" t="s">
        <v>243</v>
      </c>
      <c r="B128" s="80" t="s">
        <v>202</v>
      </c>
      <c r="C128" s="60">
        <v>700</v>
      </c>
      <c r="D128" s="77"/>
      <c r="E128" s="78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</row>
    <row r="129" spans="1:18" ht="15">
      <c r="D129" s="7"/>
    </row>
    <row r="130" spans="1:18" s="4" customFormat="1" ht="15.75">
      <c r="A130" s="27" t="s">
        <v>27</v>
      </c>
      <c r="B130" s="5" t="s">
        <v>13</v>
      </c>
      <c r="D130" s="7"/>
      <c r="E130" s="35"/>
      <c r="F130" s="37"/>
      <c r="G130" s="1"/>
      <c r="H130" s="2"/>
      <c r="I130" s="10"/>
    </row>
    <row r="131" spans="1:18" s="4" customFormat="1" ht="16.5" thickBot="1">
      <c r="A131" s="27"/>
      <c r="B131" s="5"/>
      <c r="D131" s="7"/>
      <c r="E131" s="35"/>
      <c r="F131" s="37"/>
      <c r="G131" s="1"/>
      <c r="H131" s="2"/>
      <c r="I131" s="10"/>
    </row>
    <row r="132" spans="1:18" s="61" customFormat="1" ht="15.75">
      <c r="A132" s="141" t="s">
        <v>184</v>
      </c>
      <c r="B132" s="143" t="s">
        <v>2</v>
      </c>
      <c r="C132" s="145" t="s">
        <v>5</v>
      </c>
      <c r="D132" s="108"/>
    </row>
    <row r="133" spans="1:18" s="61" customFormat="1" ht="16.5" thickBot="1">
      <c r="A133" s="142"/>
      <c r="B133" s="144"/>
      <c r="C133" s="146"/>
      <c r="D133" s="108"/>
    </row>
    <row r="134" spans="1:18" s="7" customFormat="1" ht="15.75">
      <c r="A134" s="112" t="s">
        <v>477</v>
      </c>
      <c r="B134" s="110" t="s">
        <v>380</v>
      </c>
      <c r="C134" s="41">
        <v>400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</row>
    <row r="135" spans="1:18" s="7" customFormat="1" ht="31.5">
      <c r="A135" s="45" t="s">
        <v>478</v>
      </c>
      <c r="B135" s="102" t="s">
        <v>381</v>
      </c>
      <c r="C135" s="59">
        <v>200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</row>
    <row r="136" spans="1:18" s="7" customFormat="1" ht="15.75">
      <c r="A136" s="45" t="s">
        <v>479</v>
      </c>
      <c r="B136" s="3" t="s">
        <v>383</v>
      </c>
      <c r="C136" s="59">
        <v>250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</row>
    <row r="137" spans="1:18" s="7" customFormat="1" ht="15.75">
      <c r="A137" s="45" t="s">
        <v>480</v>
      </c>
      <c r="B137" s="3" t="s">
        <v>415</v>
      </c>
      <c r="C137" s="59">
        <v>320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</row>
    <row r="138" spans="1:18" s="7" customFormat="1" ht="15.75">
      <c r="A138" s="45" t="s">
        <v>481</v>
      </c>
      <c r="B138" s="3" t="s">
        <v>384</v>
      </c>
      <c r="C138" s="59">
        <v>260</v>
      </c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</row>
    <row r="139" spans="1:18" s="7" customFormat="1" ht="15.75">
      <c r="A139" s="45" t="s">
        <v>482</v>
      </c>
      <c r="B139" s="3" t="s">
        <v>385</v>
      </c>
      <c r="C139" s="59">
        <v>300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</row>
    <row r="140" spans="1:18" s="7" customFormat="1" ht="15.75">
      <c r="A140" s="45" t="s">
        <v>483</v>
      </c>
      <c r="B140" s="3" t="s">
        <v>387</v>
      </c>
      <c r="C140" s="59">
        <v>900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</row>
    <row r="141" spans="1:18" s="7" customFormat="1" ht="15.75">
      <c r="A141" s="45" t="s">
        <v>484</v>
      </c>
      <c r="B141" s="3" t="s">
        <v>388</v>
      </c>
      <c r="C141" s="59">
        <v>400</v>
      </c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</row>
    <row r="142" spans="1:18" s="7" customFormat="1" ht="15.75">
      <c r="A142" s="45" t="s">
        <v>485</v>
      </c>
      <c r="B142" s="3" t="s">
        <v>389</v>
      </c>
      <c r="C142" s="59">
        <v>400</v>
      </c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</row>
    <row r="143" spans="1:18" s="7" customFormat="1" ht="15.75">
      <c r="A143" s="45" t="s">
        <v>486</v>
      </c>
      <c r="B143" s="3" t="s">
        <v>390</v>
      </c>
      <c r="C143" s="59">
        <v>400</v>
      </c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</row>
    <row r="144" spans="1:18" s="7" customFormat="1" ht="15.75">
      <c r="A144" s="45" t="s">
        <v>487</v>
      </c>
      <c r="B144" s="3" t="s">
        <v>391</v>
      </c>
      <c r="C144" s="59">
        <v>400</v>
      </c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</row>
    <row r="145" spans="1:18" s="7" customFormat="1" ht="15.75">
      <c r="A145" s="45" t="s">
        <v>488</v>
      </c>
      <c r="B145" s="3" t="s">
        <v>392</v>
      </c>
      <c r="C145" s="59">
        <v>450</v>
      </c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</row>
    <row r="146" spans="1:18" s="7" customFormat="1" ht="15.75">
      <c r="A146" s="45" t="s">
        <v>489</v>
      </c>
      <c r="B146" s="3" t="s">
        <v>393</v>
      </c>
      <c r="C146" s="59">
        <v>350</v>
      </c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</row>
    <row r="147" spans="1:18" s="7" customFormat="1" ht="15.75">
      <c r="A147" s="45" t="s">
        <v>490</v>
      </c>
      <c r="B147" s="3" t="s">
        <v>394</v>
      </c>
      <c r="C147" s="59">
        <v>400</v>
      </c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</row>
    <row r="148" spans="1:18" s="7" customFormat="1" ht="15.75">
      <c r="A148" s="45" t="s">
        <v>491</v>
      </c>
      <c r="B148" s="3" t="s">
        <v>395</v>
      </c>
      <c r="C148" s="59">
        <v>400</v>
      </c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</row>
    <row r="149" spans="1:18" s="7" customFormat="1" ht="15.75">
      <c r="A149" s="45" t="s">
        <v>492</v>
      </c>
      <c r="B149" s="3" t="s">
        <v>396</v>
      </c>
      <c r="C149" s="59">
        <v>400</v>
      </c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</row>
    <row r="150" spans="1:18" s="7" customFormat="1" ht="15.75">
      <c r="A150" s="45" t="s">
        <v>493</v>
      </c>
      <c r="B150" s="3" t="s">
        <v>397</v>
      </c>
      <c r="C150" s="59">
        <v>250</v>
      </c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</row>
    <row r="151" spans="1:18" s="7" customFormat="1" ht="15.75">
      <c r="A151" s="45" t="s">
        <v>494</v>
      </c>
      <c r="B151" s="3" t="s">
        <v>398</v>
      </c>
      <c r="C151" s="59">
        <v>450</v>
      </c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</row>
    <row r="152" spans="1:18" s="7" customFormat="1" ht="15.75">
      <c r="A152" s="45" t="s">
        <v>495</v>
      </c>
      <c r="B152" s="3" t="s">
        <v>399</v>
      </c>
      <c r="C152" s="59">
        <v>500</v>
      </c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</row>
    <row r="153" spans="1:18" s="7" customFormat="1" ht="15.75">
      <c r="A153" s="45" t="s">
        <v>496</v>
      </c>
      <c r="B153" s="3" t="s">
        <v>400</v>
      </c>
      <c r="C153" s="59">
        <v>300</v>
      </c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</row>
    <row r="154" spans="1:18" s="7" customFormat="1" ht="15.75">
      <c r="A154" s="45" t="s">
        <v>497</v>
      </c>
      <c r="B154" s="3" t="s">
        <v>401</v>
      </c>
      <c r="C154" s="59">
        <v>400</v>
      </c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</row>
    <row r="155" spans="1:18" s="7" customFormat="1" ht="15.75">
      <c r="A155" s="45" t="s">
        <v>498</v>
      </c>
      <c r="B155" s="3" t="s">
        <v>406</v>
      </c>
      <c r="C155" s="59">
        <v>900</v>
      </c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</row>
    <row r="156" spans="1:18" s="7" customFormat="1" ht="15.75">
      <c r="A156" s="45" t="s">
        <v>499</v>
      </c>
      <c r="B156" s="3" t="s">
        <v>417</v>
      </c>
      <c r="C156" s="59">
        <v>900</v>
      </c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</row>
    <row r="157" spans="1:18" s="7" customFormat="1" ht="15.75">
      <c r="A157" s="45" t="s">
        <v>500</v>
      </c>
      <c r="B157" s="3" t="s">
        <v>408</v>
      </c>
      <c r="C157" s="59">
        <v>600</v>
      </c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</row>
    <row r="158" spans="1:18" s="7" customFormat="1" ht="15.75">
      <c r="A158" s="45" t="s">
        <v>501</v>
      </c>
      <c r="B158" s="3" t="s">
        <v>410</v>
      </c>
      <c r="C158" s="59">
        <v>400</v>
      </c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</row>
    <row r="159" spans="1:18" s="7" customFormat="1" ht="15.75">
      <c r="A159" s="45" t="s">
        <v>502</v>
      </c>
      <c r="B159" s="3" t="s">
        <v>411</v>
      </c>
      <c r="C159" s="59">
        <v>550</v>
      </c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</row>
    <row r="160" spans="1:18" s="7" customFormat="1" ht="31.5">
      <c r="A160" s="45" t="s">
        <v>503</v>
      </c>
      <c r="B160" s="102" t="s">
        <v>412</v>
      </c>
      <c r="C160" s="59">
        <v>300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</row>
    <row r="161" spans="1:18" s="7" customFormat="1" ht="15.75">
      <c r="A161" s="45" t="s">
        <v>504</v>
      </c>
      <c r="B161" s="3" t="s">
        <v>413</v>
      </c>
      <c r="C161" s="59">
        <v>500</v>
      </c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</row>
    <row r="162" spans="1:18" s="7" customFormat="1" ht="15.75">
      <c r="A162" s="45" t="s">
        <v>505</v>
      </c>
      <c r="B162" s="3" t="s">
        <v>382</v>
      </c>
      <c r="C162" s="59">
        <v>700</v>
      </c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</row>
    <row r="163" spans="1:18" s="7" customFormat="1" ht="15.75">
      <c r="A163" s="45" t="s">
        <v>506</v>
      </c>
      <c r="B163" s="3" t="s">
        <v>402</v>
      </c>
      <c r="C163" s="59">
        <v>900</v>
      </c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</row>
    <row r="164" spans="1:18" s="7" customFormat="1" ht="15.75">
      <c r="A164" s="45" t="s">
        <v>507</v>
      </c>
      <c r="B164" s="3" t="s">
        <v>416</v>
      </c>
      <c r="C164" s="59">
        <v>1100</v>
      </c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</row>
    <row r="165" spans="1:18" s="7" customFormat="1" ht="15.75">
      <c r="A165" s="45" t="s">
        <v>508</v>
      </c>
      <c r="B165" s="102" t="s">
        <v>414</v>
      </c>
      <c r="C165" s="59">
        <v>900</v>
      </c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</row>
    <row r="166" spans="1:18" s="7" customFormat="1" ht="15.75">
      <c r="A166" s="45" t="s">
        <v>509</v>
      </c>
      <c r="B166" s="3" t="s">
        <v>386</v>
      </c>
      <c r="C166" s="59">
        <v>1100</v>
      </c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</row>
    <row r="167" spans="1:18" s="7" customFormat="1" ht="15.75">
      <c r="A167" s="45" t="s">
        <v>510</v>
      </c>
      <c r="B167" s="3" t="s">
        <v>52</v>
      </c>
      <c r="C167" s="59">
        <v>1100</v>
      </c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</row>
    <row r="168" spans="1:18" s="7" customFormat="1" ht="15.75">
      <c r="A168" s="45" t="s">
        <v>511</v>
      </c>
      <c r="B168" s="3" t="s">
        <v>403</v>
      </c>
      <c r="C168" s="59">
        <v>2200</v>
      </c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</row>
    <row r="169" spans="1:18" s="7" customFormat="1" ht="15.75">
      <c r="A169" s="45" t="s">
        <v>512</v>
      </c>
      <c r="B169" s="3" t="s">
        <v>404</v>
      </c>
      <c r="C169" s="59">
        <v>2000</v>
      </c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</row>
    <row r="170" spans="1:18" s="7" customFormat="1" ht="15.75">
      <c r="A170" s="45" t="s">
        <v>513</v>
      </c>
      <c r="B170" s="3" t="s">
        <v>405</v>
      </c>
      <c r="C170" s="59">
        <v>1500</v>
      </c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</row>
    <row r="171" spans="1:18" s="7" customFormat="1" ht="15.75">
      <c r="A171" s="45" t="s">
        <v>514</v>
      </c>
      <c r="B171" s="3" t="s">
        <v>51</v>
      </c>
      <c r="C171" s="59">
        <v>500</v>
      </c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</row>
    <row r="172" spans="1:18" s="7" customFormat="1" ht="15.75">
      <c r="A172" s="45" t="s">
        <v>515</v>
      </c>
      <c r="B172" s="3" t="s">
        <v>409</v>
      </c>
      <c r="C172" s="59">
        <v>1000</v>
      </c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</row>
    <row r="173" spans="1:18" s="7" customFormat="1" ht="16.5" thickBot="1">
      <c r="A173" s="46" t="s">
        <v>516</v>
      </c>
      <c r="B173" s="30" t="s">
        <v>407</v>
      </c>
      <c r="C173" s="60">
        <v>135</v>
      </c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</row>
    <row r="175" spans="1:18" s="4" customFormat="1" ht="15.75">
      <c r="A175" s="27" t="s">
        <v>28</v>
      </c>
      <c r="B175" s="5" t="s">
        <v>1</v>
      </c>
      <c r="D175" s="1"/>
      <c r="E175" s="35"/>
      <c r="F175" s="37"/>
      <c r="G175" s="1"/>
      <c r="H175" s="2"/>
      <c r="I175" s="10"/>
    </row>
    <row r="176" spans="1:18" s="4" customFormat="1" ht="16.5" thickBot="1">
      <c r="A176" s="27"/>
      <c r="B176" s="5"/>
      <c r="D176" s="1"/>
      <c r="E176" s="35"/>
      <c r="F176" s="37"/>
      <c r="G176" s="1"/>
      <c r="H176" s="2"/>
      <c r="I176" s="10"/>
    </row>
    <row r="177" spans="1:32" ht="16.5" customHeight="1">
      <c r="A177" s="147" t="s">
        <v>8</v>
      </c>
      <c r="B177" s="149" t="s">
        <v>2</v>
      </c>
      <c r="C177" s="151" t="s">
        <v>5</v>
      </c>
      <c r="D177" s="11"/>
      <c r="E177" s="47"/>
      <c r="F177" s="38"/>
      <c r="G177" s="11"/>
      <c r="H177" s="15"/>
      <c r="I177" s="33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spans="1:32" ht="16.5" customHeight="1" thickBot="1">
      <c r="A178" s="148"/>
      <c r="B178" s="150"/>
      <c r="C178" s="150"/>
      <c r="D178" s="11"/>
      <c r="E178" s="47"/>
      <c r="F178" s="38"/>
      <c r="G178" s="11"/>
      <c r="H178" s="11"/>
      <c r="I178" s="33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spans="1:32" s="7" customFormat="1" ht="15.75" customHeight="1">
      <c r="A179" s="49" t="s">
        <v>244</v>
      </c>
      <c r="B179" s="50" t="s">
        <v>42</v>
      </c>
      <c r="C179" s="51">
        <v>800</v>
      </c>
      <c r="D179" s="13"/>
      <c r="E179" s="48"/>
      <c r="F179" s="39"/>
      <c r="G179" s="13"/>
      <c r="H179" s="12"/>
      <c r="I179" s="12"/>
    </row>
    <row r="180" spans="1:32" s="7" customFormat="1" ht="15.75" customHeight="1">
      <c r="A180" s="28" t="s">
        <v>245</v>
      </c>
      <c r="B180" s="16" t="s">
        <v>43</v>
      </c>
      <c r="C180" s="31">
        <v>800</v>
      </c>
      <c r="D180" s="13"/>
      <c r="E180" s="48"/>
      <c r="F180" s="39"/>
      <c r="G180" s="13"/>
      <c r="H180" s="12"/>
      <c r="I180" s="12"/>
    </row>
    <row r="181" spans="1:32" s="7" customFormat="1" ht="15.75" customHeight="1">
      <c r="A181" s="28" t="s">
        <v>246</v>
      </c>
      <c r="B181" s="16" t="s">
        <v>44</v>
      </c>
      <c r="C181" s="31">
        <v>650</v>
      </c>
      <c r="D181" s="13"/>
      <c r="E181" s="48"/>
      <c r="F181" s="39"/>
      <c r="G181" s="13"/>
      <c r="H181" s="12"/>
      <c r="I181" s="12"/>
    </row>
    <row r="182" spans="1:32" s="7" customFormat="1" ht="15.75">
      <c r="A182" s="28" t="s">
        <v>247</v>
      </c>
      <c r="B182" s="16" t="s">
        <v>45</v>
      </c>
      <c r="C182" s="31">
        <v>650</v>
      </c>
      <c r="D182" s="13"/>
      <c r="E182" s="48"/>
      <c r="F182" s="39"/>
      <c r="G182" s="13"/>
      <c r="H182" s="12"/>
      <c r="I182" s="12"/>
    </row>
    <row r="183" spans="1:32" s="7" customFormat="1" ht="15.75">
      <c r="A183" s="28" t="s">
        <v>248</v>
      </c>
      <c r="B183" s="3" t="s">
        <v>46</v>
      </c>
      <c r="C183" s="31">
        <v>550</v>
      </c>
      <c r="D183" s="13"/>
      <c r="E183" s="48"/>
      <c r="F183" s="39"/>
      <c r="G183" s="13"/>
      <c r="H183" s="12"/>
      <c r="I183" s="12"/>
    </row>
    <row r="184" spans="1:32" s="7" customFormat="1" ht="16.5" thickBot="1">
      <c r="A184" s="29" t="s">
        <v>249</v>
      </c>
      <c r="B184" s="30" t="s">
        <v>47</v>
      </c>
      <c r="C184" s="32">
        <v>400</v>
      </c>
      <c r="D184" s="13"/>
      <c r="E184" s="48"/>
      <c r="F184" s="39"/>
      <c r="G184" s="13"/>
      <c r="H184" s="12"/>
      <c r="I184" s="12"/>
    </row>
    <row r="185" spans="1:32" ht="15.75">
      <c r="A185" s="49" t="s">
        <v>250</v>
      </c>
      <c r="B185" s="40" t="s">
        <v>93</v>
      </c>
      <c r="C185" s="131">
        <v>750</v>
      </c>
    </row>
    <row r="186" spans="1:32" ht="15.75">
      <c r="A186" s="28" t="s">
        <v>251</v>
      </c>
      <c r="B186" s="85" t="s">
        <v>263</v>
      </c>
      <c r="C186" s="84">
        <v>1000</v>
      </c>
    </row>
    <row r="187" spans="1:32" ht="15.75">
      <c r="A187" s="28" t="s">
        <v>252</v>
      </c>
      <c r="B187" s="85" t="s">
        <v>264</v>
      </c>
      <c r="C187" s="84">
        <v>1000</v>
      </c>
    </row>
    <row r="188" spans="1:32" ht="15.75">
      <c r="A188" s="28" t="s">
        <v>253</v>
      </c>
      <c r="B188" s="86" t="s">
        <v>265</v>
      </c>
      <c r="C188" s="65">
        <v>500</v>
      </c>
    </row>
    <row r="189" spans="1:32" ht="15.75">
      <c r="A189" s="28" t="s">
        <v>254</v>
      </c>
      <c r="B189" s="86" t="s">
        <v>267</v>
      </c>
      <c r="C189" s="65">
        <v>650</v>
      </c>
    </row>
    <row r="190" spans="1:32" ht="15.75">
      <c r="A190" s="28" t="s">
        <v>255</v>
      </c>
      <c r="B190" s="86" t="s">
        <v>266</v>
      </c>
      <c r="C190" s="65">
        <v>750</v>
      </c>
    </row>
    <row r="191" spans="1:32" s="77" customFormat="1" ht="15.75">
      <c r="A191" s="28" t="s">
        <v>256</v>
      </c>
      <c r="B191" s="86" t="s">
        <v>193</v>
      </c>
      <c r="C191" s="65">
        <v>660</v>
      </c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</row>
    <row r="192" spans="1:32" ht="15.75">
      <c r="A192" s="28" t="s">
        <v>257</v>
      </c>
      <c r="B192" s="132" t="s">
        <v>268</v>
      </c>
      <c r="C192" s="133">
        <v>900</v>
      </c>
    </row>
    <row r="193" spans="1:32" ht="15.75">
      <c r="A193" s="28" t="s">
        <v>258</v>
      </c>
      <c r="B193" s="85" t="s">
        <v>269</v>
      </c>
      <c r="C193" s="84">
        <v>800</v>
      </c>
    </row>
    <row r="194" spans="1:32" ht="15.75">
      <c r="A194" s="28" t="s">
        <v>259</v>
      </c>
      <c r="B194" s="85" t="s">
        <v>270</v>
      </c>
      <c r="C194" s="84">
        <v>6554</v>
      </c>
    </row>
    <row r="195" spans="1:32" ht="15.75">
      <c r="A195" s="28" t="s">
        <v>260</v>
      </c>
      <c r="B195" s="85" t="s">
        <v>271</v>
      </c>
      <c r="C195" s="84">
        <v>100</v>
      </c>
    </row>
    <row r="196" spans="1:32" ht="15.75">
      <c r="A196" s="28" t="s">
        <v>261</v>
      </c>
      <c r="B196" s="85" t="s">
        <v>272</v>
      </c>
      <c r="C196" s="84">
        <v>50</v>
      </c>
    </row>
    <row r="197" spans="1:32" s="77" customFormat="1" ht="16.5" thickBot="1">
      <c r="A197" s="29" t="s">
        <v>262</v>
      </c>
      <c r="B197" s="87" t="s">
        <v>273</v>
      </c>
      <c r="C197" s="66">
        <v>350</v>
      </c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</row>
    <row r="199" spans="1:32" s="4" customFormat="1" ht="15.75">
      <c r="A199" s="27" t="s">
        <v>29</v>
      </c>
      <c r="B199" s="5" t="s">
        <v>39</v>
      </c>
      <c r="D199" s="1"/>
      <c r="E199" s="35"/>
      <c r="F199" s="37"/>
      <c r="G199" s="1"/>
      <c r="H199" s="2"/>
      <c r="I199" s="10"/>
    </row>
    <row r="200" spans="1:32" s="4" customFormat="1" ht="16.5" thickBot="1">
      <c r="A200" s="27"/>
      <c r="B200" s="5"/>
      <c r="D200" s="1"/>
      <c r="E200" s="35"/>
      <c r="F200" s="37"/>
      <c r="G200" s="1"/>
      <c r="H200" s="2"/>
      <c r="I200" s="10"/>
    </row>
    <row r="201" spans="1:32" ht="16.5" customHeight="1">
      <c r="A201" s="147" t="s">
        <v>8</v>
      </c>
      <c r="B201" s="149" t="s">
        <v>2</v>
      </c>
      <c r="C201" s="151" t="s">
        <v>5</v>
      </c>
      <c r="D201" s="11"/>
      <c r="E201" s="47"/>
      <c r="F201" s="38"/>
      <c r="G201" s="11"/>
      <c r="H201" s="15"/>
      <c r="I201" s="33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 spans="1:32" ht="16.5" customHeight="1" thickBot="1">
      <c r="A202" s="148"/>
      <c r="B202" s="150"/>
      <c r="C202" s="150"/>
      <c r="D202" s="11"/>
      <c r="E202" s="47"/>
      <c r="F202" s="38"/>
      <c r="G202" s="11"/>
      <c r="H202" s="11"/>
      <c r="I202" s="33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 spans="1:32" s="7" customFormat="1" ht="15.75" customHeight="1">
      <c r="A203" s="49" t="s">
        <v>94</v>
      </c>
      <c r="B203" s="50" t="s">
        <v>42</v>
      </c>
      <c r="C203" s="51">
        <v>800</v>
      </c>
      <c r="D203" s="13"/>
      <c r="E203" s="48"/>
      <c r="F203" s="39"/>
      <c r="G203" s="13"/>
      <c r="H203" s="12"/>
      <c r="I203" s="12"/>
    </row>
    <row r="204" spans="1:32" s="7" customFormat="1" ht="15.75" customHeight="1">
      <c r="A204" s="28" t="s">
        <v>95</v>
      </c>
      <c r="B204" s="16" t="s">
        <v>43</v>
      </c>
      <c r="C204" s="31">
        <v>800</v>
      </c>
      <c r="D204" s="13"/>
      <c r="E204" s="48"/>
      <c r="F204" s="39"/>
      <c r="G204" s="13"/>
      <c r="H204" s="12"/>
      <c r="I204" s="12"/>
    </row>
    <row r="205" spans="1:32" s="7" customFormat="1" ht="15.75" customHeight="1">
      <c r="A205" s="28" t="s">
        <v>96</v>
      </c>
      <c r="B205" s="16" t="s">
        <v>44</v>
      </c>
      <c r="C205" s="31">
        <v>650</v>
      </c>
      <c r="D205" s="13"/>
      <c r="E205" s="48"/>
      <c r="F205" s="39"/>
      <c r="G205" s="13"/>
      <c r="H205" s="12"/>
      <c r="I205" s="12"/>
    </row>
    <row r="206" spans="1:32" s="7" customFormat="1" ht="15.75">
      <c r="A206" s="28" t="s">
        <v>97</v>
      </c>
      <c r="B206" s="16" t="s">
        <v>45</v>
      </c>
      <c r="C206" s="31">
        <v>650</v>
      </c>
      <c r="D206" s="13"/>
      <c r="E206" s="48"/>
      <c r="F206" s="39"/>
      <c r="G206" s="13"/>
      <c r="H206" s="12"/>
      <c r="I206" s="12"/>
    </row>
    <row r="207" spans="1:32" s="7" customFormat="1" ht="15.75">
      <c r="A207" s="28" t="s">
        <v>98</v>
      </c>
      <c r="B207" s="3" t="s">
        <v>46</v>
      </c>
      <c r="C207" s="31">
        <v>550</v>
      </c>
      <c r="D207" s="13"/>
      <c r="E207" s="48"/>
      <c r="F207" s="39"/>
      <c r="G207" s="13"/>
      <c r="H207" s="12"/>
      <c r="I207" s="12"/>
    </row>
    <row r="208" spans="1:32" s="7" customFormat="1" ht="16.5" thickBot="1">
      <c r="A208" s="29" t="s">
        <v>99</v>
      </c>
      <c r="B208" s="30" t="s">
        <v>47</v>
      </c>
      <c r="C208" s="32">
        <v>400</v>
      </c>
      <c r="D208" s="13"/>
      <c r="E208" s="48"/>
      <c r="F208" s="39"/>
      <c r="G208" s="13"/>
      <c r="H208" s="12"/>
      <c r="I208" s="12"/>
    </row>
    <row r="209" spans="1:3" ht="15.75">
      <c r="A209" s="49" t="s">
        <v>100</v>
      </c>
      <c r="B209" s="40" t="s">
        <v>577</v>
      </c>
      <c r="C209" s="134">
        <v>700</v>
      </c>
    </row>
    <row r="210" spans="1:3" ht="15.75">
      <c r="A210" s="28" t="s">
        <v>102</v>
      </c>
      <c r="B210" s="85" t="s">
        <v>274</v>
      </c>
      <c r="C210" s="84">
        <v>500</v>
      </c>
    </row>
    <row r="211" spans="1:3" ht="15.75">
      <c r="A211" s="28" t="s">
        <v>103</v>
      </c>
      <c r="B211" s="43" t="s">
        <v>578</v>
      </c>
      <c r="C211" s="135">
        <v>750</v>
      </c>
    </row>
    <row r="212" spans="1:3" ht="15.75">
      <c r="A212" s="28" t="s">
        <v>104</v>
      </c>
      <c r="B212" s="43" t="s">
        <v>579</v>
      </c>
      <c r="C212" s="135">
        <v>900</v>
      </c>
    </row>
    <row r="213" spans="1:3" ht="15.75">
      <c r="A213" s="28" t="s">
        <v>105</v>
      </c>
      <c r="B213" s="43" t="s">
        <v>580</v>
      </c>
      <c r="C213" s="135">
        <v>600</v>
      </c>
    </row>
    <row r="214" spans="1:3" ht="15.75">
      <c r="A214" s="28" t="s">
        <v>106</v>
      </c>
      <c r="B214" s="85" t="s">
        <v>275</v>
      </c>
      <c r="C214" s="84">
        <v>350</v>
      </c>
    </row>
    <row r="215" spans="1:3" ht="15.75">
      <c r="A215" s="28" t="s">
        <v>107</v>
      </c>
      <c r="B215" s="85" t="s">
        <v>276</v>
      </c>
      <c r="C215" s="84">
        <v>450</v>
      </c>
    </row>
    <row r="216" spans="1:3" ht="15.75">
      <c r="A216" s="28" t="s">
        <v>108</v>
      </c>
      <c r="B216" s="85" t="s">
        <v>277</v>
      </c>
      <c r="C216" s="84">
        <v>250</v>
      </c>
    </row>
    <row r="217" spans="1:3" ht="15.75">
      <c r="A217" s="54"/>
      <c r="B217" s="52" t="s">
        <v>101</v>
      </c>
      <c r="C217" s="53"/>
    </row>
    <row r="218" spans="1:3" ht="15.75">
      <c r="A218" s="54" t="s">
        <v>109</v>
      </c>
      <c r="B218" s="88" t="s">
        <v>278</v>
      </c>
      <c r="C218" s="84">
        <v>2350</v>
      </c>
    </row>
    <row r="219" spans="1:3" ht="15.75">
      <c r="A219" s="54" t="s">
        <v>110</v>
      </c>
      <c r="B219" s="43" t="s">
        <v>431</v>
      </c>
      <c r="C219" s="135">
        <v>2300</v>
      </c>
    </row>
    <row r="220" spans="1:3" ht="15.75">
      <c r="A220" s="54" t="s">
        <v>111</v>
      </c>
      <c r="B220" s="43" t="s">
        <v>438</v>
      </c>
      <c r="C220" s="135">
        <v>1600</v>
      </c>
    </row>
    <row r="221" spans="1:3" ht="15.75">
      <c r="A221" s="54" t="s">
        <v>112</v>
      </c>
      <c r="B221" s="43" t="s">
        <v>439</v>
      </c>
      <c r="C221" s="135">
        <v>1850</v>
      </c>
    </row>
    <row r="222" spans="1:3" ht="15.75">
      <c r="A222" s="54" t="s">
        <v>113</v>
      </c>
      <c r="B222" s="43" t="s">
        <v>432</v>
      </c>
      <c r="C222" s="135">
        <v>1200</v>
      </c>
    </row>
    <row r="223" spans="1:3" ht="15.75">
      <c r="A223" s="54" t="s">
        <v>114</v>
      </c>
      <c r="B223" s="43" t="s">
        <v>433</v>
      </c>
      <c r="C223" s="135">
        <v>2000</v>
      </c>
    </row>
    <row r="224" spans="1:3" ht="15.75">
      <c r="A224" s="54" t="s">
        <v>115</v>
      </c>
      <c r="B224" s="43" t="s">
        <v>434</v>
      </c>
      <c r="C224" s="135">
        <v>1700</v>
      </c>
    </row>
    <row r="225" spans="1:32" ht="15.75">
      <c r="A225" s="54" t="s">
        <v>116</v>
      </c>
      <c r="B225" s="43" t="s">
        <v>436</v>
      </c>
      <c r="C225" s="135">
        <v>2000</v>
      </c>
    </row>
    <row r="226" spans="1:32" ht="15.75">
      <c r="A226" s="54" t="s">
        <v>476</v>
      </c>
      <c r="B226" s="43" t="s">
        <v>437</v>
      </c>
      <c r="C226" s="135">
        <v>1800</v>
      </c>
    </row>
    <row r="227" spans="1:32" ht="16.5" thickBot="1">
      <c r="A227" s="109" t="s">
        <v>117</v>
      </c>
      <c r="B227" s="136" t="s">
        <v>435</v>
      </c>
      <c r="C227" s="137">
        <v>1700</v>
      </c>
    </row>
    <row r="228" spans="1:32" ht="21" customHeight="1"/>
    <row r="229" spans="1:32" s="4" customFormat="1" ht="15.75">
      <c r="A229" s="27" t="s">
        <v>30</v>
      </c>
      <c r="B229" s="5" t="s">
        <v>10</v>
      </c>
      <c r="D229" s="1"/>
      <c r="E229" s="35"/>
      <c r="F229" s="37"/>
      <c r="G229" s="1"/>
      <c r="H229" s="2"/>
      <c r="I229" s="10"/>
    </row>
    <row r="230" spans="1:32" s="4" customFormat="1" ht="16.5" thickBot="1">
      <c r="A230" s="27"/>
      <c r="B230" s="5"/>
      <c r="D230" s="1"/>
      <c r="E230" s="35"/>
      <c r="F230" s="37"/>
      <c r="G230" s="1"/>
      <c r="H230" s="2"/>
      <c r="I230" s="10"/>
    </row>
    <row r="231" spans="1:32" ht="16.5" customHeight="1">
      <c r="A231" s="147" t="s">
        <v>8</v>
      </c>
      <c r="B231" s="149" t="s">
        <v>2</v>
      </c>
      <c r="C231" s="151" t="s">
        <v>5</v>
      </c>
      <c r="D231" s="11"/>
      <c r="E231" s="47"/>
      <c r="F231" s="38"/>
      <c r="G231" s="11"/>
      <c r="H231" s="15"/>
      <c r="I231" s="33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 spans="1:32" ht="16.5" customHeight="1" thickBot="1">
      <c r="A232" s="148"/>
      <c r="B232" s="150"/>
      <c r="C232" s="150"/>
      <c r="D232" s="11"/>
      <c r="E232" s="47"/>
      <c r="F232" s="38"/>
      <c r="G232" s="11"/>
      <c r="H232" s="11"/>
      <c r="I232" s="33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 spans="1:32" s="7" customFormat="1" ht="15.75" customHeight="1">
      <c r="A233" s="49" t="s">
        <v>118</v>
      </c>
      <c r="B233" s="50" t="s">
        <v>42</v>
      </c>
      <c r="C233" s="51">
        <v>800</v>
      </c>
      <c r="D233" s="13"/>
      <c r="E233" s="48"/>
      <c r="F233" s="39"/>
      <c r="G233" s="13"/>
      <c r="H233" s="12"/>
      <c r="I233" s="12"/>
    </row>
    <row r="234" spans="1:32" s="7" customFormat="1" ht="15.75" customHeight="1">
      <c r="A234" s="28" t="s">
        <v>119</v>
      </c>
      <c r="B234" s="16" t="s">
        <v>43</v>
      </c>
      <c r="C234" s="31">
        <v>800</v>
      </c>
      <c r="D234" s="13"/>
      <c r="E234" s="48"/>
      <c r="F234" s="39"/>
      <c r="G234" s="13"/>
      <c r="H234" s="12"/>
      <c r="I234" s="12"/>
    </row>
    <row r="235" spans="1:32" s="7" customFormat="1" ht="15.75" customHeight="1">
      <c r="A235" s="28" t="s">
        <v>120</v>
      </c>
      <c r="B235" s="16" t="s">
        <v>44</v>
      </c>
      <c r="C235" s="31">
        <v>650</v>
      </c>
      <c r="D235" s="13"/>
      <c r="E235" s="48"/>
      <c r="F235" s="39"/>
      <c r="G235" s="13"/>
      <c r="H235" s="12"/>
      <c r="I235" s="12"/>
    </row>
    <row r="236" spans="1:32" s="7" customFormat="1" ht="15.75">
      <c r="A236" s="28" t="s">
        <v>121</v>
      </c>
      <c r="B236" s="16" t="s">
        <v>45</v>
      </c>
      <c r="C236" s="31">
        <v>650</v>
      </c>
      <c r="D236" s="13"/>
      <c r="E236" s="48"/>
      <c r="F236" s="39"/>
      <c r="G236" s="13"/>
      <c r="H236" s="12"/>
      <c r="I236" s="12"/>
    </row>
    <row r="237" spans="1:32" s="7" customFormat="1" ht="15.75">
      <c r="A237" s="28" t="s">
        <v>122</v>
      </c>
      <c r="B237" s="3" t="s">
        <v>46</v>
      </c>
      <c r="C237" s="31">
        <v>550</v>
      </c>
      <c r="D237" s="13"/>
      <c r="E237" s="48"/>
      <c r="F237" s="39"/>
      <c r="G237" s="13"/>
      <c r="H237" s="12"/>
      <c r="I237" s="12"/>
    </row>
    <row r="238" spans="1:32" s="7" customFormat="1" ht="16.5" thickBot="1">
      <c r="A238" s="29" t="s">
        <v>123</v>
      </c>
      <c r="B238" s="30" t="s">
        <v>47</v>
      </c>
      <c r="C238" s="32">
        <v>400</v>
      </c>
      <c r="D238" s="13"/>
      <c r="E238" s="48"/>
      <c r="F238" s="39"/>
      <c r="G238" s="13"/>
      <c r="H238" s="12"/>
      <c r="I238" s="12"/>
    </row>
    <row r="239" spans="1:32" ht="15.75">
      <c r="A239" s="49" t="s">
        <v>124</v>
      </c>
      <c r="B239" s="91" t="s">
        <v>279</v>
      </c>
      <c r="C239" s="92">
        <v>200</v>
      </c>
    </row>
    <row r="240" spans="1:32" ht="15.75">
      <c r="A240" s="28" t="s">
        <v>125</v>
      </c>
      <c r="B240" s="85" t="s">
        <v>280</v>
      </c>
      <c r="C240" s="89">
        <v>300</v>
      </c>
    </row>
    <row r="241" spans="1:9" ht="15.75">
      <c r="A241" s="28" t="s">
        <v>126</v>
      </c>
      <c r="B241" s="85" t="s">
        <v>281</v>
      </c>
      <c r="C241" s="89">
        <v>150</v>
      </c>
    </row>
    <row r="242" spans="1:9" ht="15.75">
      <c r="A242" s="28" t="s">
        <v>127</v>
      </c>
      <c r="B242" s="43" t="s">
        <v>139</v>
      </c>
      <c r="C242" s="138">
        <v>250</v>
      </c>
    </row>
    <row r="243" spans="1:9" ht="15.75">
      <c r="A243" s="28" t="s">
        <v>128</v>
      </c>
      <c r="B243" s="85" t="s">
        <v>282</v>
      </c>
      <c r="C243" s="89">
        <v>800</v>
      </c>
    </row>
    <row r="244" spans="1:9" ht="15.75">
      <c r="A244" s="28" t="s">
        <v>129</v>
      </c>
      <c r="B244" s="85" t="s">
        <v>283</v>
      </c>
      <c r="C244" s="89">
        <v>800</v>
      </c>
    </row>
    <row r="245" spans="1:9" ht="15.75">
      <c r="A245" s="28" t="s">
        <v>130</v>
      </c>
      <c r="B245" s="43" t="s">
        <v>140</v>
      </c>
      <c r="C245" s="138">
        <v>150</v>
      </c>
    </row>
    <row r="246" spans="1:9" ht="15.75">
      <c r="A246" s="28" t="s">
        <v>131</v>
      </c>
      <c r="B246" s="43" t="s">
        <v>141</v>
      </c>
      <c r="C246" s="138">
        <v>250</v>
      </c>
    </row>
    <row r="247" spans="1:9" ht="15.75">
      <c r="A247" s="28" t="s">
        <v>132</v>
      </c>
      <c r="B247" s="43" t="s">
        <v>142</v>
      </c>
      <c r="C247" s="138">
        <v>200</v>
      </c>
    </row>
    <row r="248" spans="1:9" ht="15.75">
      <c r="A248" s="28" t="s">
        <v>133</v>
      </c>
      <c r="B248" s="85" t="s">
        <v>284</v>
      </c>
      <c r="C248" s="89">
        <v>200</v>
      </c>
    </row>
    <row r="249" spans="1:9" ht="15.75">
      <c r="A249" s="28" t="s">
        <v>134</v>
      </c>
      <c r="B249" s="85" t="s">
        <v>285</v>
      </c>
      <c r="C249" s="89">
        <v>70</v>
      </c>
    </row>
    <row r="250" spans="1:9" ht="15.75">
      <c r="A250" s="28" t="s">
        <v>135</v>
      </c>
      <c r="B250" s="85" t="s">
        <v>286</v>
      </c>
      <c r="C250" s="89">
        <v>60</v>
      </c>
    </row>
    <row r="251" spans="1:9" ht="15.75">
      <c r="A251" s="28" t="s">
        <v>136</v>
      </c>
      <c r="B251" s="85" t="s">
        <v>287</v>
      </c>
      <c r="C251" s="89">
        <v>70</v>
      </c>
    </row>
    <row r="252" spans="1:9" ht="15.75">
      <c r="A252" s="28" t="s">
        <v>137</v>
      </c>
      <c r="B252" s="43" t="s">
        <v>143</v>
      </c>
      <c r="C252" s="138">
        <v>95</v>
      </c>
    </row>
    <row r="253" spans="1:9" ht="16.5" thickBot="1">
      <c r="A253" s="29" t="s">
        <v>138</v>
      </c>
      <c r="B253" s="93" t="s">
        <v>288</v>
      </c>
      <c r="C253" s="90">
        <v>300</v>
      </c>
    </row>
    <row r="254" spans="1:9" ht="18.75" customHeight="1"/>
    <row r="255" spans="1:9" s="4" customFormat="1" ht="15.75">
      <c r="A255" s="27" t="s">
        <v>31</v>
      </c>
      <c r="B255" s="5" t="s">
        <v>40</v>
      </c>
      <c r="D255" s="1"/>
      <c r="E255" s="35"/>
      <c r="F255" s="37"/>
      <c r="G255" s="1"/>
      <c r="H255" s="2"/>
      <c r="I255" s="10"/>
    </row>
    <row r="256" spans="1:9" s="4" customFormat="1" ht="16.5" thickBot="1">
      <c r="A256" s="27"/>
      <c r="B256" s="5"/>
      <c r="D256" s="1"/>
      <c r="E256" s="35"/>
      <c r="F256" s="37"/>
      <c r="G256" s="1"/>
      <c r="H256" s="2"/>
      <c r="I256" s="10"/>
    </row>
    <row r="257" spans="1:32" ht="16.5" customHeight="1">
      <c r="A257" s="147" t="s">
        <v>8</v>
      </c>
      <c r="B257" s="149" t="s">
        <v>2</v>
      </c>
      <c r="C257" s="151" t="s">
        <v>5</v>
      </c>
      <c r="D257" s="11"/>
      <c r="E257" s="47"/>
      <c r="F257" s="38"/>
      <c r="G257" s="11"/>
      <c r="H257" s="15"/>
      <c r="I257" s="33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</row>
    <row r="258" spans="1:32" ht="16.5" customHeight="1" thickBot="1">
      <c r="A258" s="148"/>
      <c r="B258" s="150"/>
      <c r="C258" s="150"/>
      <c r="D258" s="11"/>
      <c r="E258" s="47"/>
      <c r="F258" s="38"/>
      <c r="G258" s="11"/>
      <c r="H258" s="11"/>
      <c r="I258" s="33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</row>
    <row r="259" spans="1:32" s="7" customFormat="1" ht="15.75" customHeight="1">
      <c r="A259" s="49" t="s">
        <v>144</v>
      </c>
      <c r="B259" s="50" t="s">
        <v>42</v>
      </c>
      <c r="C259" s="51">
        <v>800</v>
      </c>
      <c r="D259" s="13"/>
      <c r="E259" s="48"/>
      <c r="F259" s="39"/>
      <c r="G259" s="13"/>
      <c r="H259" s="12"/>
      <c r="I259" s="12"/>
    </row>
    <row r="260" spans="1:32" s="7" customFormat="1" ht="15.75" customHeight="1">
      <c r="A260" s="28" t="s">
        <v>145</v>
      </c>
      <c r="B260" s="16" t="s">
        <v>43</v>
      </c>
      <c r="C260" s="31">
        <v>800</v>
      </c>
      <c r="D260" s="13"/>
      <c r="E260" s="48"/>
      <c r="F260" s="39"/>
      <c r="G260" s="13"/>
      <c r="H260" s="12"/>
      <c r="I260" s="12"/>
    </row>
    <row r="261" spans="1:32" s="7" customFormat="1" ht="15.75" customHeight="1">
      <c r="A261" s="28" t="s">
        <v>146</v>
      </c>
      <c r="B261" s="16" t="s">
        <v>44</v>
      </c>
      <c r="C261" s="31">
        <v>650</v>
      </c>
      <c r="D261" s="13"/>
      <c r="E261" s="48"/>
      <c r="F261" s="39"/>
      <c r="G261" s="13"/>
      <c r="H261" s="12"/>
      <c r="I261" s="12"/>
    </row>
    <row r="262" spans="1:32" s="7" customFormat="1" ht="15.75">
      <c r="A262" s="28" t="s">
        <v>147</v>
      </c>
      <c r="B262" s="16" t="s">
        <v>45</v>
      </c>
      <c r="C262" s="31">
        <v>650</v>
      </c>
      <c r="D262" s="13"/>
      <c r="E262" s="48"/>
      <c r="F262" s="39"/>
      <c r="G262" s="13"/>
      <c r="H262" s="12"/>
      <c r="I262" s="12"/>
    </row>
    <row r="263" spans="1:32" s="7" customFormat="1" ht="15.75">
      <c r="A263" s="28" t="s">
        <v>148</v>
      </c>
      <c r="B263" s="3" t="s">
        <v>46</v>
      </c>
      <c r="C263" s="31">
        <v>550</v>
      </c>
      <c r="D263" s="13"/>
      <c r="E263" s="48"/>
      <c r="F263" s="39"/>
      <c r="G263" s="13"/>
      <c r="H263" s="12"/>
      <c r="I263" s="12"/>
    </row>
    <row r="264" spans="1:32" s="7" customFormat="1" ht="16.5" thickBot="1">
      <c r="A264" s="29" t="s">
        <v>149</v>
      </c>
      <c r="B264" s="30" t="s">
        <v>47</v>
      </c>
      <c r="C264" s="32">
        <v>400</v>
      </c>
      <c r="D264" s="13"/>
      <c r="E264" s="48"/>
      <c r="F264" s="39"/>
      <c r="G264" s="13"/>
      <c r="H264" s="12"/>
      <c r="I264" s="12"/>
    </row>
    <row r="265" spans="1:32" ht="15.75">
      <c r="A265" s="49" t="s">
        <v>150</v>
      </c>
      <c r="B265" s="95" t="s">
        <v>289</v>
      </c>
      <c r="C265" s="92">
        <v>80</v>
      </c>
    </row>
    <row r="266" spans="1:32" ht="15.75">
      <c r="A266" s="28" t="s">
        <v>151</v>
      </c>
      <c r="B266" s="43" t="s">
        <v>169</v>
      </c>
      <c r="C266" s="139">
        <v>100</v>
      </c>
    </row>
    <row r="267" spans="1:32" ht="15.75">
      <c r="A267" s="28" t="s">
        <v>152</v>
      </c>
      <c r="B267" s="94" t="s">
        <v>290</v>
      </c>
      <c r="C267" s="89">
        <v>150</v>
      </c>
    </row>
    <row r="268" spans="1:32" ht="15.75">
      <c r="A268" s="28" t="s">
        <v>153</v>
      </c>
      <c r="B268" s="94" t="s">
        <v>291</v>
      </c>
      <c r="C268" s="89">
        <v>160</v>
      </c>
    </row>
    <row r="269" spans="1:32" ht="15.75">
      <c r="A269" s="28" t="s">
        <v>154</v>
      </c>
      <c r="B269" s="94" t="s">
        <v>292</v>
      </c>
      <c r="C269" s="89">
        <v>150</v>
      </c>
    </row>
    <row r="270" spans="1:32" ht="15.75">
      <c r="A270" s="28" t="s">
        <v>155</v>
      </c>
      <c r="B270" s="94" t="s">
        <v>170</v>
      </c>
      <c r="C270" s="89">
        <v>180</v>
      </c>
    </row>
    <row r="271" spans="1:32" ht="15.75">
      <c r="A271" s="28" t="s">
        <v>156</v>
      </c>
      <c r="B271" s="94" t="s">
        <v>293</v>
      </c>
      <c r="C271" s="89">
        <v>150</v>
      </c>
    </row>
    <row r="272" spans="1:32" ht="15.75">
      <c r="A272" s="28" t="s">
        <v>157</v>
      </c>
      <c r="B272" s="94" t="s">
        <v>294</v>
      </c>
      <c r="C272" s="89">
        <v>180</v>
      </c>
    </row>
    <row r="273" spans="1:32" ht="15.75">
      <c r="A273" s="28" t="s">
        <v>158</v>
      </c>
      <c r="B273" s="94" t="s">
        <v>295</v>
      </c>
      <c r="C273" s="89">
        <v>180</v>
      </c>
    </row>
    <row r="274" spans="1:32" ht="15.75">
      <c r="A274" s="28" t="s">
        <v>159</v>
      </c>
      <c r="B274" s="94" t="s">
        <v>296</v>
      </c>
      <c r="C274" s="89">
        <v>63</v>
      </c>
    </row>
    <row r="275" spans="1:32" ht="15.75">
      <c r="A275" s="28" t="s">
        <v>160</v>
      </c>
      <c r="B275" s="43" t="s">
        <v>297</v>
      </c>
      <c r="C275" s="139">
        <v>300</v>
      </c>
    </row>
    <row r="276" spans="1:32" ht="15.75">
      <c r="A276" s="28" t="s">
        <v>161</v>
      </c>
      <c r="B276" s="94" t="s">
        <v>171</v>
      </c>
      <c r="C276" s="89">
        <v>115</v>
      </c>
    </row>
    <row r="277" spans="1:32" ht="15.75">
      <c r="A277" s="28" t="s">
        <v>162</v>
      </c>
      <c r="B277" s="43" t="s">
        <v>172</v>
      </c>
      <c r="C277" s="139">
        <v>300</v>
      </c>
    </row>
    <row r="278" spans="1:32" ht="15.75">
      <c r="A278" s="28" t="s">
        <v>163</v>
      </c>
      <c r="B278" s="94" t="s">
        <v>298</v>
      </c>
      <c r="C278" s="89">
        <v>80</v>
      </c>
    </row>
    <row r="279" spans="1:32" ht="15.75">
      <c r="A279" s="28" t="s">
        <v>164</v>
      </c>
      <c r="B279" s="43" t="s">
        <v>378</v>
      </c>
      <c r="C279" s="139">
        <v>150</v>
      </c>
    </row>
    <row r="280" spans="1:32" ht="15.75">
      <c r="A280" s="28" t="s">
        <v>165</v>
      </c>
      <c r="B280" s="43" t="s">
        <v>379</v>
      </c>
      <c r="C280" s="139">
        <v>200</v>
      </c>
    </row>
    <row r="281" spans="1:32" ht="15.75">
      <c r="A281" s="28" t="s">
        <v>166</v>
      </c>
      <c r="B281" s="94" t="s">
        <v>299</v>
      </c>
      <c r="C281" s="89">
        <v>165</v>
      </c>
    </row>
    <row r="282" spans="1:32" ht="15.75">
      <c r="A282" s="28" t="s">
        <v>167</v>
      </c>
      <c r="B282" s="94" t="s">
        <v>173</v>
      </c>
      <c r="C282" s="89">
        <v>200</v>
      </c>
    </row>
    <row r="283" spans="1:32" ht="16.5" thickBot="1">
      <c r="A283" s="29" t="s">
        <v>168</v>
      </c>
      <c r="B283" s="96" t="s">
        <v>300</v>
      </c>
      <c r="C283" s="90">
        <v>20</v>
      </c>
    </row>
    <row r="284" spans="1:32" ht="16.5" customHeight="1"/>
    <row r="285" spans="1:32" s="4" customFormat="1" ht="15.75">
      <c r="A285" s="27" t="s">
        <v>32</v>
      </c>
      <c r="B285" s="5" t="s">
        <v>41</v>
      </c>
      <c r="D285" s="1"/>
      <c r="E285" s="35"/>
      <c r="F285" s="37"/>
      <c r="G285" s="1"/>
      <c r="H285" s="2"/>
      <c r="I285" s="10"/>
    </row>
    <row r="286" spans="1:32" s="4" customFormat="1" ht="16.5" thickBot="1">
      <c r="A286" s="27"/>
      <c r="B286" s="5"/>
      <c r="D286" s="1"/>
      <c r="E286" s="35"/>
      <c r="F286" s="37"/>
      <c r="G286" s="1"/>
      <c r="H286" s="2"/>
      <c r="I286" s="10"/>
    </row>
    <row r="287" spans="1:32" ht="16.5" customHeight="1">
      <c r="A287" s="147" t="s">
        <v>8</v>
      </c>
      <c r="B287" s="149" t="s">
        <v>2</v>
      </c>
      <c r="C287" s="151" t="s">
        <v>5</v>
      </c>
      <c r="D287" s="11"/>
      <c r="E287" s="47"/>
      <c r="F287" s="38"/>
      <c r="G287" s="11"/>
      <c r="H287" s="15"/>
      <c r="I287" s="33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</row>
    <row r="288" spans="1:32" ht="16.5" customHeight="1" thickBot="1">
      <c r="A288" s="148"/>
      <c r="B288" s="150"/>
      <c r="C288" s="150"/>
      <c r="D288" s="11"/>
      <c r="E288" s="47"/>
      <c r="F288" s="38"/>
      <c r="G288" s="11"/>
      <c r="H288" s="11"/>
      <c r="I288" s="33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</row>
    <row r="289" spans="1:18" ht="15.75">
      <c r="A289" s="55" t="s">
        <v>174</v>
      </c>
      <c r="B289" s="73" t="s">
        <v>301</v>
      </c>
      <c r="C289" s="70">
        <v>200</v>
      </c>
    </row>
    <row r="290" spans="1:18" ht="15.75">
      <c r="A290" s="56" t="s">
        <v>175</v>
      </c>
      <c r="B290" s="74" t="s">
        <v>302</v>
      </c>
      <c r="C290" s="70">
        <v>150</v>
      </c>
    </row>
    <row r="291" spans="1:18" ht="15.75">
      <c r="A291" s="56" t="s">
        <v>176</v>
      </c>
      <c r="B291" s="74" t="s">
        <v>303</v>
      </c>
      <c r="C291" s="70">
        <v>200</v>
      </c>
    </row>
    <row r="292" spans="1:18" ht="15.75">
      <c r="A292" s="56" t="s">
        <v>177</v>
      </c>
      <c r="B292" s="74" t="s">
        <v>304</v>
      </c>
      <c r="C292" s="70">
        <v>200</v>
      </c>
    </row>
    <row r="293" spans="1:18" ht="15.75">
      <c r="A293" s="56" t="s">
        <v>178</v>
      </c>
      <c r="B293" s="74" t="s">
        <v>305</v>
      </c>
      <c r="C293" s="70">
        <v>150</v>
      </c>
    </row>
    <row r="294" spans="1:18" ht="15.75">
      <c r="A294" s="56" t="s">
        <v>179</v>
      </c>
      <c r="B294" s="43" t="s">
        <v>210</v>
      </c>
      <c r="C294" s="139">
        <v>150</v>
      </c>
    </row>
    <row r="295" spans="1:18" ht="15.75">
      <c r="A295" s="56" t="s">
        <v>337</v>
      </c>
      <c r="B295" s="74" t="s">
        <v>306</v>
      </c>
      <c r="C295" s="70">
        <v>150</v>
      </c>
    </row>
    <row r="296" spans="1:18" ht="15.75">
      <c r="A296" s="56" t="s">
        <v>180</v>
      </c>
      <c r="B296" s="74" t="s">
        <v>307</v>
      </c>
      <c r="C296" s="70">
        <v>150</v>
      </c>
    </row>
    <row r="297" spans="1:18" ht="15.75">
      <c r="A297" s="56" t="s">
        <v>181</v>
      </c>
      <c r="B297" s="74" t="s">
        <v>308</v>
      </c>
      <c r="C297" s="70">
        <v>150</v>
      </c>
    </row>
    <row r="298" spans="1:18" ht="15.75">
      <c r="A298" s="56" t="s">
        <v>182</v>
      </c>
      <c r="B298" s="74" t="s">
        <v>309</v>
      </c>
      <c r="C298" s="70">
        <v>200</v>
      </c>
    </row>
    <row r="299" spans="1:18" ht="15.75">
      <c r="A299" s="56" t="s">
        <v>183</v>
      </c>
      <c r="B299" s="74" t="s">
        <v>310</v>
      </c>
      <c r="C299" s="70">
        <v>200</v>
      </c>
    </row>
    <row r="300" spans="1:18" ht="15.75">
      <c r="A300" s="56"/>
      <c r="B300" s="52" t="s">
        <v>203</v>
      </c>
      <c r="C300" s="57"/>
    </row>
    <row r="301" spans="1:18" s="4" customFormat="1" ht="15.75">
      <c r="A301" s="42" t="s">
        <v>338</v>
      </c>
      <c r="B301" s="74" t="s">
        <v>311</v>
      </c>
      <c r="C301" s="70">
        <v>150</v>
      </c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</row>
    <row r="302" spans="1:18" s="4" customFormat="1" ht="15.75">
      <c r="A302" s="42" t="s">
        <v>339</v>
      </c>
      <c r="B302" s="74" t="s">
        <v>312</v>
      </c>
      <c r="C302" s="70">
        <v>150</v>
      </c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</row>
    <row r="303" spans="1:18" s="4" customFormat="1" ht="15.75">
      <c r="A303" s="42" t="s">
        <v>340</v>
      </c>
      <c r="B303" s="74" t="s">
        <v>313</v>
      </c>
      <c r="C303" s="70">
        <v>150</v>
      </c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</row>
    <row r="304" spans="1:18" s="4" customFormat="1" ht="15.75">
      <c r="A304" s="42" t="s">
        <v>341</v>
      </c>
      <c r="B304" s="74" t="s">
        <v>314</v>
      </c>
      <c r="C304" s="70">
        <v>220</v>
      </c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</row>
    <row r="305" spans="1:18" s="4" customFormat="1" ht="15.75">
      <c r="A305" s="42" t="s">
        <v>342</v>
      </c>
      <c r="B305" s="74" t="s">
        <v>315</v>
      </c>
      <c r="C305" s="70">
        <v>220</v>
      </c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</row>
    <row r="306" spans="1:18" s="4" customFormat="1" ht="15.75">
      <c r="A306" s="42" t="s">
        <v>343</v>
      </c>
      <c r="B306" s="3" t="s">
        <v>316</v>
      </c>
      <c r="C306" s="70">
        <v>300</v>
      </c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</row>
    <row r="307" spans="1:18" s="4" customFormat="1" ht="15.75">
      <c r="A307" s="42" t="s">
        <v>344</v>
      </c>
      <c r="B307" s="97" t="s">
        <v>317</v>
      </c>
      <c r="C307" s="70">
        <v>150</v>
      </c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</row>
    <row r="308" spans="1:18" s="4" customFormat="1" ht="15.75">
      <c r="A308" s="42" t="s">
        <v>345</v>
      </c>
      <c r="B308" s="3" t="s">
        <v>318</v>
      </c>
      <c r="C308" s="70">
        <v>150</v>
      </c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</row>
    <row r="309" spans="1:18" s="4" customFormat="1" ht="15.75">
      <c r="A309" s="42" t="s">
        <v>346</v>
      </c>
      <c r="B309" s="3" t="s">
        <v>319</v>
      </c>
      <c r="C309" s="70">
        <v>150</v>
      </c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</row>
    <row r="310" spans="1:18" s="4" customFormat="1" ht="15.75">
      <c r="A310" s="42" t="s">
        <v>347</v>
      </c>
      <c r="B310" s="3" t="s">
        <v>320</v>
      </c>
      <c r="C310" s="70">
        <v>150</v>
      </c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</row>
    <row r="311" spans="1:18" s="4" customFormat="1" ht="15.75">
      <c r="A311" s="42" t="s">
        <v>348</v>
      </c>
      <c r="B311" s="3" t="s">
        <v>321</v>
      </c>
      <c r="C311" s="70">
        <v>400</v>
      </c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</row>
    <row r="312" spans="1:18" s="4" customFormat="1" ht="15.75">
      <c r="A312" s="42" t="s">
        <v>349</v>
      </c>
      <c r="B312" s="3" t="s">
        <v>322</v>
      </c>
      <c r="C312" s="70">
        <v>400</v>
      </c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</row>
    <row r="313" spans="1:18" s="4" customFormat="1" ht="15.75">
      <c r="A313" s="42" t="s">
        <v>350</v>
      </c>
      <c r="B313" s="3" t="s">
        <v>323</v>
      </c>
      <c r="C313" s="70">
        <v>150</v>
      </c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</row>
    <row r="314" spans="1:18" s="4" customFormat="1" ht="15.75">
      <c r="A314" s="42" t="s">
        <v>351</v>
      </c>
      <c r="B314" s="3" t="s">
        <v>324</v>
      </c>
      <c r="C314" s="70">
        <v>150</v>
      </c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</row>
    <row r="315" spans="1:18" s="4" customFormat="1" ht="15.75">
      <c r="A315" s="42" t="s">
        <v>352</v>
      </c>
      <c r="B315" s="3" t="s">
        <v>325</v>
      </c>
      <c r="C315" s="70">
        <v>220</v>
      </c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</row>
    <row r="316" spans="1:18" s="4" customFormat="1" ht="15.75">
      <c r="A316" s="42" t="s">
        <v>353</v>
      </c>
      <c r="B316" s="3" t="s">
        <v>326</v>
      </c>
      <c r="C316" s="70">
        <v>300</v>
      </c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</row>
    <row r="317" spans="1:18" s="4" customFormat="1" ht="15.75">
      <c r="A317" s="42" t="s">
        <v>354</v>
      </c>
      <c r="B317" s="3" t="s">
        <v>327</v>
      </c>
      <c r="C317" s="70">
        <v>300</v>
      </c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</row>
    <row r="318" spans="1:18" s="4" customFormat="1" ht="15.75">
      <c r="A318" s="42" t="s">
        <v>355</v>
      </c>
      <c r="B318" s="3" t="s">
        <v>328</v>
      </c>
      <c r="C318" s="70">
        <v>500</v>
      </c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</row>
    <row r="319" spans="1:18" s="4" customFormat="1" ht="15.75">
      <c r="A319" s="42" t="s">
        <v>356</v>
      </c>
      <c r="B319" s="3" t="s">
        <v>329</v>
      </c>
      <c r="C319" s="70">
        <v>400</v>
      </c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</row>
    <row r="320" spans="1:18" s="4" customFormat="1" ht="15.75">
      <c r="A320" s="42" t="s">
        <v>357</v>
      </c>
      <c r="B320" s="3" t="s">
        <v>330</v>
      </c>
      <c r="C320" s="70">
        <v>220</v>
      </c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</row>
    <row r="321" spans="1:32" s="4" customFormat="1" ht="15.75">
      <c r="A321" s="42" t="s">
        <v>358</v>
      </c>
      <c r="B321" s="3" t="s">
        <v>331</v>
      </c>
      <c r="C321" s="70">
        <v>300</v>
      </c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</row>
    <row r="322" spans="1:32" s="4" customFormat="1" ht="15.75">
      <c r="A322" s="42" t="s">
        <v>359</v>
      </c>
      <c r="B322" s="3" t="s">
        <v>332</v>
      </c>
      <c r="C322" s="70">
        <v>150</v>
      </c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</row>
    <row r="323" spans="1:32" s="4" customFormat="1" ht="15.75">
      <c r="A323" s="42" t="s">
        <v>360</v>
      </c>
      <c r="B323" s="3" t="s">
        <v>333</v>
      </c>
      <c r="C323" s="70">
        <v>150</v>
      </c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</row>
    <row r="324" spans="1:32" s="4" customFormat="1" ht="15.75">
      <c r="A324" s="42" t="s">
        <v>361</v>
      </c>
      <c r="B324" s="3" t="s">
        <v>334</v>
      </c>
      <c r="C324" s="70">
        <v>150</v>
      </c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</row>
    <row r="325" spans="1:32" s="4" customFormat="1" ht="15.75">
      <c r="A325" s="42" t="s">
        <v>362</v>
      </c>
      <c r="B325" s="97" t="s">
        <v>335</v>
      </c>
      <c r="C325" s="70">
        <v>150</v>
      </c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</row>
    <row r="326" spans="1:32" s="4" customFormat="1" ht="16.5" thickBot="1">
      <c r="A326" s="44" t="s">
        <v>363</v>
      </c>
      <c r="B326" s="98" t="s">
        <v>336</v>
      </c>
      <c r="C326" s="99">
        <v>220</v>
      </c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</row>
    <row r="327" spans="1:32" ht="16.5" customHeight="1"/>
    <row r="328" spans="1:32" s="4" customFormat="1" ht="15.75">
      <c r="A328" s="27" t="s">
        <v>33</v>
      </c>
      <c r="B328" s="5" t="s">
        <v>534</v>
      </c>
      <c r="D328" s="1"/>
      <c r="E328" s="35"/>
      <c r="F328" s="37"/>
      <c r="G328" s="1"/>
      <c r="H328" s="2"/>
      <c r="I328" s="10"/>
    </row>
    <row r="329" spans="1:32" s="4" customFormat="1" ht="16.5" thickBot="1">
      <c r="A329" s="27"/>
      <c r="B329" s="5"/>
      <c r="D329" s="1"/>
      <c r="E329" s="35"/>
      <c r="F329" s="37"/>
      <c r="G329" s="1"/>
      <c r="H329" s="2"/>
      <c r="I329" s="10"/>
    </row>
    <row r="330" spans="1:32" ht="16.5" customHeight="1">
      <c r="A330" s="147" t="s">
        <v>8</v>
      </c>
      <c r="B330" s="149" t="s">
        <v>2</v>
      </c>
      <c r="C330" s="151" t="s">
        <v>5</v>
      </c>
      <c r="D330" s="11"/>
      <c r="E330" s="47"/>
      <c r="F330" s="38"/>
      <c r="G330" s="11"/>
      <c r="H330" s="15"/>
      <c r="I330" s="33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</row>
    <row r="331" spans="1:32" ht="16.5" customHeight="1" thickBot="1">
      <c r="A331" s="148"/>
      <c r="B331" s="150"/>
      <c r="C331" s="150"/>
      <c r="D331" s="11"/>
      <c r="E331" s="47"/>
      <c r="F331" s="38"/>
      <c r="G331" s="11"/>
      <c r="H331" s="11"/>
      <c r="I331" s="33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</row>
    <row r="332" spans="1:32" ht="15.75">
      <c r="A332" s="55"/>
      <c r="B332" s="103" t="s">
        <v>373</v>
      </c>
      <c r="C332" s="140"/>
      <c r="D332" s="58"/>
    </row>
    <row r="333" spans="1:32" ht="15.75">
      <c r="A333" s="28" t="s">
        <v>364</v>
      </c>
      <c r="B333" s="3" t="s">
        <v>429</v>
      </c>
      <c r="C333" s="113">
        <v>100</v>
      </c>
    </row>
    <row r="334" spans="1:32" ht="15.75">
      <c r="A334" s="28" t="s">
        <v>365</v>
      </c>
      <c r="B334" s="68" t="s">
        <v>440</v>
      </c>
      <c r="C334" s="113">
        <v>100</v>
      </c>
    </row>
    <row r="335" spans="1:32" ht="15.75">
      <c r="A335" s="28" t="s">
        <v>517</v>
      </c>
      <c r="B335" s="100" t="s">
        <v>428</v>
      </c>
      <c r="C335" s="89">
        <v>100</v>
      </c>
    </row>
    <row r="336" spans="1:32" ht="15.75">
      <c r="A336" s="28" t="s">
        <v>518</v>
      </c>
      <c r="B336" s="100" t="s">
        <v>366</v>
      </c>
      <c r="C336" s="89">
        <v>90</v>
      </c>
    </row>
    <row r="337" spans="1:9" ht="15.75">
      <c r="A337" s="28" t="s">
        <v>519</v>
      </c>
      <c r="B337" s="100" t="s">
        <v>441</v>
      </c>
      <c r="C337" s="89">
        <v>90</v>
      </c>
    </row>
    <row r="338" spans="1:9" ht="15.75">
      <c r="A338" s="28" t="s">
        <v>520</v>
      </c>
      <c r="B338" s="85" t="s">
        <v>442</v>
      </c>
      <c r="C338" s="89">
        <v>50</v>
      </c>
    </row>
    <row r="339" spans="1:9" ht="31.5">
      <c r="A339" s="28" t="s">
        <v>521</v>
      </c>
      <c r="B339" s="101" t="s">
        <v>443</v>
      </c>
      <c r="C339" s="17">
        <v>80</v>
      </c>
    </row>
    <row r="340" spans="1:9" ht="31.5">
      <c r="A340" s="28" t="s">
        <v>522</v>
      </c>
      <c r="B340" s="101" t="s">
        <v>444</v>
      </c>
      <c r="C340" s="17">
        <v>90</v>
      </c>
    </row>
    <row r="341" spans="1:9" ht="15.75">
      <c r="A341" s="28" t="s">
        <v>523</v>
      </c>
      <c r="B341" s="100" t="s">
        <v>368</v>
      </c>
      <c r="C341" s="89">
        <v>90</v>
      </c>
    </row>
    <row r="342" spans="1:9" ht="15.75">
      <c r="A342" s="28" t="s">
        <v>524</v>
      </c>
      <c r="B342" s="100" t="s">
        <v>419</v>
      </c>
      <c r="C342" s="89">
        <v>90</v>
      </c>
    </row>
    <row r="343" spans="1:9" ht="15.75">
      <c r="A343" s="28" t="s">
        <v>525</v>
      </c>
      <c r="B343" s="74" t="s">
        <v>369</v>
      </c>
      <c r="C343" s="89">
        <v>90</v>
      </c>
    </row>
    <row r="344" spans="1:9" ht="15.75">
      <c r="A344" s="28" t="s">
        <v>526</v>
      </c>
      <c r="B344" s="100" t="s">
        <v>370</v>
      </c>
      <c r="C344" s="89">
        <v>90</v>
      </c>
    </row>
    <row r="345" spans="1:9" ht="15.75">
      <c r="A345" s="28" t="s">
        <v>527</v>
      </c>
      <c r="B345" s="100" t="s">
        <v>445</v>
      </c>
      <c r="C345" s="89">
        <v>150</v>
      </c>
    </row>
    <row r="346" spans="1:9" ht="15.75">
      <c r="A346" s="28" t="s">
        <v>528</v>
      </c>
      <c r="B346" s="100" t="s">
        <v>475</v>
      </c>
      <c r="C346" s="89">
        <v>70</v>
      </c>
    </row>
    <row r="347" spans="1:9" ht="15.75">
      <c r="A347" s="28" t="s">
        <v>529</v>
      </c>
      <c r="B347" s="74" t="s">
        <v>372</v>
      </c>
      <c r="C347" s="114">
        <v>90</v>
      </c>
    </row>
    <row r="348" spans="1:9" ht="15.75">
      <c r="A348" s="28" t="s">
        <v>530</v>
      </c>
      <c r="B348" s="115" t="s">
        <v>446</v>
      </c>
      <c r="C348" s="17">
        <v>100</v>
      </c>
    </row>
    <row r="349" spans="1:9" ht="31.5">
      <c r="A349" s="28" t="s">
        <v>531</v>
      </c>
      <c r="B349" s="102" t="s">
        <v>447</v>
      </c>
      <c r="C349" s="59">
        <v>80</v>
      </c>
    </row>
    <row r="350" spans="1:9" s="104" customFormat="1" ht="16.5" thickBot="1">
      <c r="A350" s="29" t="s">
        <v>532</v>
      </c>
      <c r="B350" s="127" t="s">
        <v>574</v>
      </c>
      <c r="C350" s="90">
        <v>100</v>
      </c>
    </row>
    <row r="351" spans="1:9" ht="16.5" customHeight="1"/>
    <row r="352" spans="1:9" s="4" customFormat="1" ht="15.75">
      <c r="A352" s="27" t="s">
        <v>448</v>
      </c>
      <c r="B352" s="5" t="s">
        <v>537</v>
      </c>
      <c r="D352" s="1"/>
      <c r="E352" s="35"/>
      <c r="F352" s="37"/>
      <c r="G352" s="1"/>
      <c r="H352" s="2"/>
      <c r="I352" s="10"/>
    </row>
    <row r="353" spans="1:32" s="4" customFormat="1" ht="16.5" thickBot="1">
      <c r="A353" s="27"/>
      <c r="B353" s="5"/>
      <c r="D353" s="1"/>
      <c r="E353" s="35"/>
      <c r="F353" s="37"/>
      <c r="G353" s="1"/>
      <c r="H353" s="2"/>
      <c r="I353" s="10"/>
    </row>
    <row r="354" spans="1:32" ht="16.5" customHeight="1">
      <c r="A354" s="147" t="s">
        <v>8</v>
      </c>
      <c r="B354" s="149" t="s">
        <v>2</v>
      </c>
      <c r="C354" s="151" t="s">
        <v>5</v>
      </c>
      <c r="D354" s="11"/>
      <c r="E354" s="47"/>
      <c r="F354" s="38"/>
      <c r="G354" s="11"/>
      <c r="H354" s="15"/>
      <c r="I354" s="33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</row>
    <row r="355" spans="1:32" ht="16.5" customHeight="1" thickBot="1">
      <c r="A355" s="148"/>
      <c r="B355" s="150"/>
      <c r="C355" s="150"/>
      <c r="D355" s="11"/>
      <c r="E355" s="47"/>
      <c r="F355" s="38"/>
      <c r="G355" s="11"/>
      <c r="H355" s="11"/>
      <c r="I355" s="33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</row>
    <row r="356" spans="1:32" s="7" customFormat="1" ht="15.75">
      <c r="A356" s="55" t="s">
        <v>541</v>
      </c>
      <c r="B356" s="116" t="s">
        <v>374</v>
      </c>
      <c r="C356" s="92">
        <v>215</v>
      </c>
      <c r="D356" s="12"/>
      <c r="E356" s="12"/>
      <c r="F356" s="12"/>
      <c r="G356" s="12"/>
      <c r="H356" s="12"/>
      <c r="I356" s="12"/>
      <c r="J356" s="12"/>
    </row>
    <row r="357" spans="1:32" s="7" customFormat="1" ht="15.75">
      <c r="A357" s="121" t="s">
        <v>542</v>
      </c>
      <c r="B357" s="88" t="s">
        <v>543</v>
      </c>
      <c r="C357" s="122">
        <v>215</v>
      </c>
      <c r="D357" s="12"/>
      <c r="E357" s="12"/>
      <c r="F357" s="12"/>
      <c r="G357" s="12"/>
      <c r="H357" s="12"/>
      <c r="I357" s="12"/>
      <c r="J357" s="12"/>
    </row>
    <row r="358" spans="1:32" s="7" customFormat="1" ht="15.75">
      <c r="A358" s="121" t="s">
        <v>556</v>
      </c>
      <c r="B358" s="100" t="s">
        <v>575</v>
      </c>
      <c r="C358" s="89">
        <v>35</v>
      </c>
      <c r="D358" s="12"/>
      <c r="E358" s="12"/>
      <c r="F358" s="12"/>
      <c r="G358" s="12"/>
      <c r="H358" s="12"/>
      <c r="I358" s="12"/>
      <c r="J358" s="12"/>
    </row>
    <row r="359" spans="1:32" s="7" customFormat="1" ht="16.5" thickBot="1">
      <c r="A359" s="121" t="s">
        <v>557</v>
      </c>
      <c r="B359" s="128" t="s">
        <v>576</v>
      </c>
      <c r="C359" s="90">
        <v>35</v>
      </c>
      <c r="D359" s="12"/>
      <c r="E359" s="12"/>
      <c r="F359" s="12"/>
      <c r="G359" s="12"/>
      <c r="H359" s="12"/>
      <c r="I359" s="12"/>
      <c r="J359" s="12"/>
    </row>
    <row r="360" spans="1:32" ht="15.75">
      <c r="A360" s="55"/>
      <c r="B360" s="103" t="s">
        <v>373</v>
      </c>
      <c r="C360" s="140"/>
      <c r="D360" s="58"/>
    </row>
    <row r="361" spans="1:32" ht="15.75">
      <c r="A361" s="28" t="s">
        <v>449</v>
      </c>
      <c r="B361" s="129" t="s">
        <v>428</v>
      </c>
      <c r="C361" s="130">
        <v>70</v>
      </c>
    </row>
    <row r="362" spans="1:32" ht="15.75">
      <c r="A362" s="28" t="s">
        <v>450</v>
      </c>
      <c r="B362" s="129" t="s">
        <v>368</v>
      </c>
      <c r="C362" s="130">
        <v>80</v>
      </c>
    </row>
    <row r="363" spans="1:32" ht="15.75">
      <c r="A363" s="28" t="s">
        <v>451</v>
      </c>
      <c r="B363" s="129" t="s">
        <v>440</v>
      </c>
      <c r="C363" s="130">
        <v>60</v>
      </c>
    </row>
    <row r="364" spans="1:32" ht="15.75">
      <c r="A364" s="28" t="s">
        <v>452</v>
      </c>
      <c r="B364" s="129" t="s">
        <v>429</v>
      </c>
      <c r="C364" s="130">
        <v>60</v>
      </c>
    </row>
    <row r="365" spans="1:32" ht="15.75">
      <c r="A365" s="28" t="s">
        <v>453</v>
      </c>
      <c r="B365" s="129" t="s">
        <v>366</v>
      </c>
      <c r="C365" s="130">
        <v>70</v>
      </c>
    </row>
    <row r="366" spans="1:32" ht="15.75">
      <c r="A366" s="28" t="s">
        <v>454</v>
      </c>
      <c r="B366" s="129" t="s">
        <v>418</v>
      </c>
      <c r="C366" s="130">
        <v>70</v>
      </c>
    </row>
    <row r="367" spans="1:32" ht="15.75">
      <c r="A367" s="28" t="s">
        <v>455</v>
      </c>
      <c r="B367" s="129" t="s">
        <v>419</v>
      </c>
      <c r="C367" s="53">
        <v>70</v>
      </c>
    </row>
    <row r="368" spans="1:32" ht="15.75">
      <c r="A368" s="28" t="s">
        <v>456</v>
      </c>
      <c r="B368" s="129" t="s">
        <v>369</v>
      </c>
      <c r="C368" s="53">
        <v>70</v>
      </c>
    </row>
    <row r="369" spans="1:3" ht="15.75">
      <c r="A369" s="28" t="s">
        <v>457</v>
      </c>
      <c r="B369" s="129" t="s">
        <v>420</v>
      </c>
      <c r="C369" s="53">
        <v>70</v>
      </c>
    </row>
    <row r="370" spans="1:3" ht="15.75">
      <c r="A370" s="28" t="s">
        <v>458</v>
      </c>
      <c r="B370" s="129" t="s">
        <v>421</v>
      </c>
      <c r="C370" s="53">
        <v>70</v>
      </c>
    </row>
    <row r="371" spans="1:3" ht="15.75">
      <c r="A371" s="28" t="s">
        <v>459</v>
      </c>
      <c r="B371" s="129" t="s">
        <v>370</v>
      </c>
      <c r="C371" s="53">
        <v>80</v>
      </c>
    </row>
    <row r="372" spans="1:3" ht="15.75">
      <c r="A372" s="28" t="s">
        <v>460</v>
      </c>
      <c r="B372" s="129" t="s">
        <v>371</v>
      </c>
      <c r="C372" s="53">
        <v>200</v>
      </c>
    </row>
    <row r="373" spans="1:3" ht="15.75">
      <c r="A373" s="28" t="s">
        <v>461</v>
      </c>
      <c r="B373" s="129" t="s">
        <v>367</v>
      </c>
      <c r="C373" s="53">
        <v>100</v>
      </c>
    </row>
    <row r="374" spans="1:3" ht="15.75">
      <c r="A374" s="28" t="s">
        <v>462</v>
      </c>
      <c r="B374" s="129" t="s">
        <v>372</v>
      </c>
      <c r="C374" s="53">
        <v>80</v>
      </c>
    </row>
    <row r="375" spans="1:3" ht="15.75">
      <c r="A375" s="28" t="s">
        <v>463</v>
      </c>
      <c r="B375" s="129" t="s">
        <v>427</v>
      </c>
      <c r="C375" s="53">
        <v>100</v>
      </c>
    </row>
    <row r="376" spans="1:3" ht="31.5">
      <c r="A376" s="28" t="s">
        <v>464</v>
      </c>
      <c r="B376" s="129" t="s">
        <v>558</v>
      </c>
      <c r="C376" s="53">
        <v>110</v>
      </c>
    </row>
    <row r="377" spans="1:3" ht="31.5">
      <c r="A377" s="28" t="s">
        <v>465</v>
      </c>
      <c r="B377" s="129" t="s">
        <v>559</v>
      </c>
      <c r="C377" s="53">
        <v>130</v>
      </c>
    </row>
    <row r="378" spans="1:3" ht="15.75">
      <c r="A378" s="28" t="s">
        <v>466</v>
      </c>
      <c r="B378" s="129" t="s">
        <v>560</v>
      </c>
      <c r="C378" s="53">
        <v>70</v>
      </c>
    </row>
    <row r="379" spans="1:3" ht="15.75">
      <c r="A379" s="28" t="s">
        <v>467</v>
      </c>
      <c r="B379" s="129" t="s">
        <v>535</v>
      </c>
      <c r="C379" s="53">
        <v>110</v>
      </c>
    </row>
    <row r="380" spans="1:3" ht="15.75">
      <c r="A380" s="28" t="s">
        <v>468</v>
      </c>
      <c r="B380" s="129" t="s">
        <v>422</v>
      </c>
      <c r="C380" s="53">
        <v>100</v>
      </c>
    </row>
    <row r="381" spans="1:3" ht="15.75">
      <c r="A381" s="28" t="s">
        <v>469</v>
      </c>
      <c r="B381" s="129" t="s">
        <v>376</v>
      </c>
      <c r="C381" s="53">
        <v>80</v>
      </c>
    </row>
    <row r="382" spans="1:3" ht="15.75">
      <c r="A382" s="28" t="s">
        <v>470</v>
      </c>
      <c r="B382" s="129" t="s">
        <v>53</v>
      </c>
      <c r="C382" s="53">
        <v>110</v>
      </c>
    </row>
    <row r="383" spans="1:3" ht="15.75">
      <c r="A383" s="28" t="s">
        <v>471</v>
      </c>
      <c r="B383" s="129" t="s">
        <v>536</v>
      </c>
      <c r="C383" s="53">
        <v>110</v>
      </c>
    </row>
    <row r="384" spans="1:3" s="104" customFormat="1" ht="18" customHeight="1">
      <c r="A384" s="28" t="s">
        <v>472</v>
      </c>
      <c r="B384" s="129" t="s">
        <v>222</v>
      </c>
      <c r="C384" s="53">
        <v>50</v>
      </c>
    </row>
    <row r="385" spans="1:10" ht="15.75">
      <c r="A385" s="28" t="s">
        <v>473</v>
      </c>
      <c r="B385" s="129" t="s">
        <v>423</v>
      </c>
      <c r="C385" s="53">
        <v>90</v>
      </c>
    </row>
    <row r="386" spans="1:10" ht="15.75">
      <c r="A386" s="28" t="s">
        <v>474</v>
      </c>
      <c r="B386" s="129" t="s">
        <v>424</v>
      </c>
      <c r="C386" s="53">
        <v>80</v>
      </c>
    </row>
    <row r="387" spans="1:10" ht="15.75">
      <c r="A387" s="28" t="s">
        <v>533</v>
      </c>
      <c r="B387" s="129" t="s">
        <v>425</v>
      </c>
      <c r="C387" s="53">
        <v>70</v>
      </c>
    </row>
    <row r="388" spans="1:10" ht="15.75">
      <c r="A388" s="28" t="s">
        <v>544</v>
      </c>
      <c r="B388" s="129" t="s">
        <v>426</v>
      </c>
      <c r="C388" s="53">
        <v>70</v>
      </c>
    </row>
    <row r="389" spans="1:10" ht="15.75">
      <c r="A389" s="28" t="s">
        <v>561</v>
      </c>
      <c r="B389" s="129" t="s">
        <v>185</v>
      </c>
      <c r="C389" s="53">
        <v>100</v>
      </c>
    </row>
    <row r="390" spans="1:10" ht="15.75">
      <c r="A390" s="28" t="s">
        <v>562</v>
      </c>
      <c r="B390" s="129" t="s">
        <v>430</v>
      </c>
      <c r="C390" s="53">
        <v>500</v>
      </c>
    </row>
    <row r="391" spans="1:10" ht="15.75">
      <c r="A391" s="28" t="s">
        <v>563</v>
      </c>
      <c r="B391" s="85" t="s">
        <v>442</v>
      </c>
      <c r="C391" s="89">
        <v>50</v>
      </c>
    </row>
    <row r="392" spans="1:10" ht="15.75">
      <c r="A392" s="28" t="s">
        <v>564</v>
      </c>
      <c r="B392" s="129" t="s">
        <v>569</v>
      </c>
      <c r="C392" s="53">
        <v>750</v>
      </c>
    </row>
    <row r="393" spans="1:10" ht="15.75">
      <c r="A393" s="28" t="s">
        <v>565</v>
      </c>
      <c r="B393" s="129" t="s">
        <v>48</v>
      </c>
      <c r="C393" s="53">
        <v>200</v>
      </c>
    </row>
    <row r="394" spans="1:10" ht="15.75">
      <c r="A394" s="28" t="s">
        <v>566</v>
      </c>
      <c r="B394" s="129" t="s">
        <v>570</v>
      </c>
      <c r="C394" s="53">
        <v>100</v>
      </c>
    </row>
    <row r="395" spans="1:10" ht="15.75">
      <c r="A395" s="28" t="s">
        <v>567</v>
      </c>
      <c r="B395" s="129" t="s">
        <v>571</v>
      </c>
      <c r="C395" s="53">
        <v>100</v>
      </c>
    </row>
    <row r="396" spans="1:10" ht="15.75">
      <c r="A396" s="28" t="s">
        <v>568</v>
      </c>
      <c r="B396" s="85" t="s">
        <v>288</v>
      </c>
      <c r="C396" s="89">
        <v>170</v>
      </c>
    </row>
    <row r="397" spans="1:10" ht="16.5" thickBot="1">
      <c r="A397" s="29" t="s">
        <v>572</v>
      </c>
      <c r="B397" s="93" t="s">
        <v>573</v>
      </c>
      <c r="C397" s="90">
        <v>150</v>
      </c>
    </row>
    <row r="398" spans="1:10" s="4" customFormat="1" ht="15.75">
      <c r="A398" s="1"/>
      <c r="B398" s="14"/>
      <c r="E398" s="35"/>
      <c r="F398" s="36"/>
      <c r="H398" s="8"/>
      <c r="J398" s="9"/>
    </row>
    <row r="399" spans="1:10" s="4" customFormat="1" ht="15.75">
      <c r="A399" s="27" t="s">
        <v>545</v>
      </c>
      <c r="B399" s="5" t="s">
        <v>538</v>
      </c>
      <c r="D399" s="1"/>
      <c r="E399" s="35"/>
      <c r="F399" s="37"/>
      <c r="G399" s="1"/>
      <c r="H399" s="2"/>
      <c r="I399" s="10"/>
    </row>
    <row r="400" spans="1:10" s="4" customFormat="1" ht="16.5" thickBot="1">
      <c r="A400" s="27"/>
      <c r="B400" s="5"/>
      <c r="D400" s="1"/>
      <c r="E400" s="35"/>
      <c r="F400" s="37"/>
      <c r="G400" s="1"/>
      <c r="H400" s="2"/>
      <c r="I400" s="10"/>
    </row>
    <row r="401" spans="1:32" ht="16.5" customHeight="1">
      <c r="A401" s="147" t="s">
        <v>8</v>
      </c>
      <c r="B401" s="149" t="s">
        <v>2</v>
      </c>
      <c r="C401" s="151" t="s">
        <v>5</v>
      </c>
      <c r="D401" s="11"/>
      <c r="E401" s="47"/>
      <c r="F401" s="38"/>
      <c r="G401" s="11"/>
      <c r="H401" s="15"/>
      <c r="I401" s="33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</row>
    <row r="402" spans="1:32" ht="16.5" customHeight="1" thickBot="1">
      <c r="A402" s="148"/>
      <c r="B402" s="150"/>
      <c r="C402" s="150"/>
      <c r="D402" s="11"/>
      <c r="E402" s="47"/>
      <c r="F402" s="38"/>
      <c r="G402" s="11"/>
      <c r="H402" s="11"/>
      <c r="I402" s="33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</row>
    <row r="403" spans="1:32" s="7" customFormat="1" ht="15.75" customHeight="1">
      <c r="A403" s="28" t="s">
        <v>546</v>
      </c>
      <c r="B403" s="16" t="s">
        <v>539</v>
      </c>
      <c r="C403" s="17">
        <v>5</v>
      </c>
      <c r="D403" s="13"/>
      <c r="E403" s="48"/>
      <c r="F403" s="39"/>
      <c r="G403" s="13"/>
      <c r="H403" s="12"/>
      <c r="I403" s="12"/>
    </row>
    <row r="404" spans="1:32" s="7" customFormat="1" ht="16.5" thickBot="1">
      <c r="A404" s="29" t="s">
        <v>547</v>
      </c>
      <c r="B404" s="72" t="s">
        <v>540</v>
      </c>
      <c r="C404" s="18">
        <v>10</v>
      </c>
      <c r="D404" s="13"/>
      <c r="E404" s="48"/>
      <c r="F404" s="39"/>
      <c r="G404" s="13"/>
      <c r="H404" s="12"/>
      <c r="I404" s="12"/>
    </row>
    <row r="405" spans="1:32">
      <c r="A405" s="105"/>
      <c r="B405" s="105"/>
      <c r="C405" s="106"/>
    </row>
    <row r="406" spans="1:32" ht="15.75">
      <c r="A406" s="107" t="s">
        <v>548</v>
      </c>
      <c r="B406" s="5" t="s">
        <v>549</v>
      </c>
      <c r="C406" s="117"/>
    </row>
    <row r="407" spans="1:32" ht="16.5" thickBot="1">
      <c r="A407" s="118"/>
      <c r="B407" s="4"/>
      <c r="C407" s="111"/>
    </row>
    <row r="408" spans="1:32" ht="18" customHeight="1">
      <c r="A408" s="141" t="s">
        <v>184</v>
      </c>
      <c r="B408" s="143" t="s">
        <v>2</v>
      </c>
      <c r="C408" s="145" t="s">
        <v>5</v>
      </c>
    </row>
    <row r="409" spans="1:32" ht="18" customHeight="1" thickBot="1">
      <c r="A409" s="142"/>
      <c r="B409" s="144"/>
      <c r="C409" s="146"/>
    </row>
    <row r="410" spans="1:32" ht="31.5">
      <c r="A410" s="45" t="s">
        <v>550</v>
      </c>
      <c r="B410" s="102" t="s">
        <v>551</v>
      </c>
      <c r="C410" s="59">
        <v>100</v>
      </c>
    </row>
    <row r="411" spans="1:32" ht="15.75">
      <c r="A411" s="42" t="s">
        <v>552</v>
      </c>
      <c r="B411" s="3" t="s">
        <v>553</v>
      </c>
      <c r="C411" s="70">
        <v>200</v>
      </c>
    </row>
    <row r="412" spans="1:32" ht="32.25" thickBot="1">
      <c r="A412" s="46" t="s">
        <v>554</v>
      </c>
      <c r="B412" s="119" t="s">
        <v>555</v>
      </c>
      <c r="C412" s="120">
        <v>100</v>
      </c>
    </row>
  </sheetData>
  <mergeCells count="64">
    <mergeCell ref="D57:E57"/>
    <mergeCell ref="A5:A6"/>
    <mergeCell ref="B5:B6"/>
    <mergeCell ref="C5:C6"/>
    <mergeCell ref="A16:A17"/>
    <mergeCell ref="B16:B17"/>
    <mergeCell ref="C16:C17"/>
    <mergeCell ref="A49:A50"/>
    <mergeCell ref="B49:B50"/>
    <mergeCell ref="C49:C50"/>
    <mergeCell ref="A27:A28"/>
    <mergeCell ref="B27:B28"/>
    <mergeCell ref="C27:C28"/>
    <mergeCell ref="A38:A39"/>
    <mergeCell ref="B38:B39"/>
    <mergeCell ref="C38:C39"/>
    <mergeCell ref="A177:A178"/>
    <mergeCell ref="B177:B178"/>
    <mergeCell ref="C177:C178"/>
    <mergeCell ref="A111:A112"/>
    <mergeCell ref="B111:B112"/>
    <mergeCell ref="C111:C112"/>
    <mergeCell ref="A132:A133"/>
    <mergeCell ref="B132:B133"/>
    <mergeCell ref="C132:C133"/>
    <mergeCell ref="A60:A61"/>
    <mergeCell ref="B60:B61"/>
    <mergeCell ref="C60:C61"/>
    <mergeCell ref="A82:A83"/>
    <mergeCell ref="A104:A105"/>
    <mergeCell ref="B104:B105"/>
    <mergeCell ref="C104:C105"/>
    <mergeCell ref="A71:A72"/>
    <mergeCell ref="B71:B72"/>
    <mergeCell ref="C71:C72"/>
    <mergeCell ref="B90:B91"/>
    <mergeCell ref="C90:C91"/>
    <mergeCell ref="B82:B83"/>
    <mergeCell ref="C82:C83"/>
    <mergeCell ref="A90:A91"/>
    <mergeCell ref="A330:A331"/>
    <mergeCell ref="B330:B331"/>
    <mergeCell ref="C330:C331"/>
    <mergeCell ref="A201:A202"/>
    <mergeCell ref="B201:B202"/>
    <mergeCell ref="C201:C202"/>
    <mergeCell ref="A287:A288"/>
    <mergeCell ref="B287:B288"/>
    <mergeCell ref="C287:C288"/>
    <mergeCell ref="A257:A258"/>
    <mergeCell ref="B257:B258"/>
    <mergeCell ref="C257:C258"/>
    <mergeCell ref="A231:A232"/>
    <mergeCell ref="B231:B232"/>
    <mergeCell ref="C231:C232"/>
    <mergeCell ref="A408:A409"/>
    <mergeCell ref="B408:B409"/>
    <mergeCell ref="C408:C409"/>
    <mergeCell ref="A354:A355"/>
    <mergeCell ref="B354:B355"/>
    <mergeCell ref="C354:C355"/>
    <mergeCell ref="A401:A402"/>
    <mergeCell ref="B401:B402"/>
    <mergeCell ref="C401:C402"/>
  </mergeCells>
  <pageMargins left="0.59055118110236227" right="0.19685039370078741" top="0.59055118110236227" bottom="0.31496062992125984" header="0.15748031496062992" footer="0.23622047244094491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Содержание</vt:lpstr>
      <vt:lpstr>Отделения</vt:lpstr>
      <vt:lpstr>Отделения!Область_печати</vt:lpstr>
      <vt:lpstr>Содержание!Область_печати</vt:lpstr>
    </vt:vector>
  </TitlesOfParts>
  <Company>ГКБ №3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2018-12-21T04:08:53Z</cp:lastPrinted>
  <dcterms:created xsi:type="dcterms:W3CDTF">2005-03-14T03:48:49Z</dcterms:created>
  <dcterms:modified xsi:type="dcterms:W3CDTF">2019-01-05T09:17:57Z</dcterms:modified>
</cp:coreProperties>
</file>