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15" windowWidth="9090" windowHeight="4680" tabRatio="596" activeTab="1"/>
  </bookViews>
  <sheets>
    <sheet name="СОДЕРЖ-Е" sheetId="17" r:id="rId1"/>
    <sheet name="ПРАЙС" sheetId="16" r:id="rId2"/>
    <sheet name="справка по прейскуранту" sheetId="18" r:id="rId3"/>
  </sheets>
  <definedNames>
    <definedName name="_xlnm.Print_Area" localSheetId="1">ПРАЙС!$A$1:$C$912</definedName>
    <definedName name="_xlnm.Print_Area" localSheetId="0">'СОДЕРЖ-Е'!$A$1:$B$34</definedName>
  </definedNames>
  <calcPr calcId="124519"/>
</workbook>
</file>

<file path=xl/calcChain.xml><?xml version="1.0" encoding="utf-8"?>
<calcChain xmlns="http://schemas.openxmlformats.org/spreadsheetml/2006/main">
  <c r="C524" i="16"/>
  <c r="B31" i="17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 l="1"/>
</calcChain>
</file>

<file path=xl/sharedStrings.xml><?xml version="1.0" encoding="utf-8"?>
<sst xmlns="http://schemas.openxmlformats.org/spreadsheetml/2006/main" count="1737" uniqueCount="1598">
  <si>
    <t>артерий нижних конечностей</t>
  </si>
  <si>
    <t>вен верхних конечностей</t>
  </si>
  <si>
    <t>Карбогидрат-дефицитный трансферрин</t>
  </si>
  <si>
    <t>Исследование микробной обсемененности объектов внешней среды методом смывов</t>
  </si>
  <si>
    <t>Бактериологический контроль обработки рук хирургов</t>
  </si>
  <si>
    <t>Ретикулоциты</t>
  </si>
  <si>
    <t>УЗИ мошонки</t>
  </si>
  <si>
    <t>Определение пола плода</t>
  </si>
  <si>
    <t>Дубликат протокола исследования</t>
  </si>
  <si>
    <t xml:space="preserve">Эхоэнцефалография </t>
  </si>
  <si>
    <t>Белковые фракции</t>
  </si>
  <si>
    <t>Исследование отделяемого мочеполовых органов</t>
  </si>
  <si>
    <t>Взятие крови из пальца</t>
  </si>
  <si>
    <t>АЧТВ</t>
  </si>
  <si>
    <t>Лаборатория клинико-диагностическая</t>
  </si>
  <si>
    <t>LE клетки</t>
  </si>
  <si>
    <t>транскраниальный доплер</t>
  </si>
  <si>
    <t>Эмболизация маточных артерий при миоме тела матки</t>
  </si>
  <si>
    <t>Церебральная ангиография</t>
  </si>
  <si>
    <t>Пункционная ангиография конечностей</t>
  </si>
  <si>
    <t>Раздел  3</t>
  </si>
  <si>
    <t>Стентирование коронарных артерий 2 коронарными стентами с лекарственным покрытием</t>
  </si>
  <si>
    <t>Стентирование коронарных артерий 2 коронарными стентами без лекарственного покрытия</t>
  </si>
  <si>
    <t>Стентирование коронарных артерий 1 коронарным стентом с лекарственным покрытием</t>
  </si>
  <si>
    <t>Балонная ангиопластика коронарной артерии</t>
  </si>
  <si>
    <t xml:space="preserve">Стентирование периферической артерии </t>
  </si>
  <si>
    <t>артерий верхних конечностей</t>
  </si>
  <si>
    <t xml:space="preserve">Селективная метросальпингография </t>
  </si>
  <si>
    <t>Клинический анализ крови ("тройка") + забор крови</t>
  </si>
  <si>
    <t>Проба Реберга</t>
  </si>
  <si>
    <t>Исследование кала на простейшие</t>
  </si>
  <si>
    <t>Рентгенография C1 ч/з рот</t>
  </si>
  <si>
    <t>Фенотипирование</t>
  </si>
  <si>
    <t>Жидкостная цитология</t>
  </si>
  <si>
    <t>Анализ на патогенный стафилококк (зев)</t>
  </si>
  <si>
    <t>Анализ на патогенный стафилококк (нос)</t>
  </si>
  <si>
    <t>Ультразвуковая доплерография (УЗДГ) с дуплексным сканированием:</t>
  </si>
  <si>
    <t>вен нижних конечностей (глубоких)</t>
  </si>
  <si>
    <t>Индивидуальное занятие ЛФК для терапевтических пациентов</t>
  </si>
  <si>
    <t>Индивидуальное занятие ЛФК для неврологических пациентов</t>
  </si>
  <si>
    <t>Индивидуальное занятие ЛФК при заболеваниях и травмах ОДА</t>
  </si>
  <si>
    <t>Индивидуальное занятие ЛФК при заболеваниях и травмах позвоночника с повреждением спинного мозга</t>
  </si>
  <si>
    <t>Индивидуальное занятие ЛФК для пациентов с двигательными нарушениями (ОНМК, ЧМТ, после удаления опухоли ГМ)</t>
  </si>
  <si>
    <t>Составление и выдача индивидуального комплекса упражнений лечебной гимнастики (для самостоятельных занятий)</t>
  </si>
  <si>
    <t>Ручная разработка суставов верхних конечностей (1 сустав)</t>
  </si>
  <si>
    <t>Ручная разработка суставов нижних конечностей (1 сустав)</t>
  </si>
  <si>
    <t xml:space="preserve">транскраниальных сосудов </t>
  </si>
  <si>
    <t>вен нижних конечностей (глубоких, поверхностных, коммуникативных)</t>
  </si>
  <si>
    <t>РПГА с сальмонеллезным брюшнотифозным диагностикумом</t>
  </si>
  <si>
    <t>Наименование услуги</t>
  </si>
  <si>
    <t>Рентгенография височно-нижнечелюстных суставов с функциональными пробами</t>
  </si>
  <si>
    <t>Рентгеноскопия желудка, 12 п.кишки</t>
  </si>
  <si>
    <t>Рентгенография ребер 1/2 гр.клетки</t>
  </si>
  <si>
    <t>Рентгенография шейного отдела позвоночника с функциональными пробами</t>
  </si>
  <si>
    <t>Ректороманоскопия (диагностическая)</t>
  </si>
  <si>
    <t>Доплерография органных сосудов воротной, селезеночной и верхнебрыжечной вен (в компл. с осмотром органов пищеварения) + функциональное исследование</t>
  </si>
  <si>
    <t>Холтеровское мониторирование ЭКГ</t>
  </si>
  <si>
    <t xml:space="preserve">Холтеровское мониторирование ЭКГ и АД </t>
  </si>
  <si>
    <t>Нейрофизиологический кабинет (Поликлиника)</t>
  </si>
  <si>
    <t xml:space="preserve">Электростимуляция (1 сеанс)  </t>
  </si>
  <si>
    <t xml:space="preserve">Магнитотерапия (1 сеанс) </t>
  </si>
  <si>
    <t>Ультразвуковая терапия (1 сеанс)</t>
  </si>
  <si>
    <t>УВЧ-терапия (1 сеанс)</t>
  </si>
  <si>
    <t>СМВ-терапия (1 сеанс)</t>
  </si>
  <si>
    <t>Д"Арсанваль (1 сеанс)</t>
  </si>
  <si>
    <t>УФО-местное (1 сеанс)</t>
  </si>
  <si>
    <t xml:space="preserve">Электрофорез с лекарственными веществами (1 сеанс) </t>
  </si>
  <si>
    <t>Внутрисосудистое облучение крови (1 сеанс)</t>
  </si>
  <si>
    <t>Внутрисосудистое облучение крови  для гр.РФ пенсионного возраста (1 сеанс)</t>
  </si>
  <si>
    <t>Внутрисосудистое облучение крови  для иностранных граждан (1 сеанс)</t>
  </si>
  <si>
    <t>Ингаляции на небулазере компрессором (1 сеанс)</t>
  </si>
  <si>
    <t>Надвенная лазеротерапия (15 мин.)</t>
  </si>
  <si>
    <t>Светотерапия (20 мин.)</t>
  </si>
  <si>
    <t>Накожная лазеротерапия (3 мин.)</t>
  </si>
  <si>
    <t>Накожная лазеротерапия (5 мин.)</t>
  </si>
  <si>
    <t>Накожные процедуры по зонам Захарьина-Геда (10 мин.)</t>
  </si>
  <si>
    <t>Накожная лазеротерапия (20 мин.)</t>
  </si>
  <si>
    <t>Магнитотерапия полостная (вагинальная ) (1 сеанс)</t>
  </si>
  <si>
    <t>Шифр</t>
  </si>
  <si>
    <t>Цитологическое исследование (гинекологическое) профосмотр</t>
  </si>
  <si>
    <t>Бактериологический контроль обработки кожи операционного поля</t>
  </si>
  <si>
    <t>ПАРАКЛИНИКА (Лечебно-диагностические услуги)</t>
  </si>
  <si>
    <t>УЗИ органов брюшной полости (печень,желчный пуз.,подж.железа,селезёнка)</t>
  </si>
  <si>
    <t xml:space="preserve">УЗИ печени и желчного пузыря </t>
  </si>
  <si>
    <t xml:space="preserve">УЗИ желчного пузыря с определением функции </t>
  </si>
  <si>
    <t xml:space="preserve">УЗИ почек </t>
  </si>
  <si>
    <t xml:space="preserve">УЗИ мочевого пузыря </t>
  </si>
  <si>
    <t xml:space="preserve">УЗИ предстат.железы и мочевого пузыря (комплексно) </t>
  </si>
  <si>
    <t xml:space="preserve">УЗИ молочных желез </t>
  </si>
  <si>
    <t xml:space="preserve">УЗИ щитовидной железы </t>
  </si>
  <si>
    <t>МНО</t>
  </si>
  <si>
    <t>УЗИ органов брюшной полости и почек (комплексно)</t>
  </si>
  <si>
    <t xml:space="preserve">УЗИ органов малого таза </t>
  </si>
  <si>
    <t xml:space="preserve">УЗИ органов малого таза при беременности малого срока </t>
  </si>
  <si>
    <t xml:space="preserve">УЗИ органов малого таза при беременности большого срока с осмотром органов плода </t>
  </si>
  <si>
    <t xml:space="preserve">УЗИ печени, желчного пузыря и поджелудочной железы </t>
  </si>
  <si>
    <t xml:space="preserve">УЗИ мягких тканей </t>
  </si>
  <si>
    <t xml:space="preserve">УЗИ лимфатических узлов </t>
  </si>
  <si>
    <t>УЗИ слюнных желез</t>
  </si>
  <si>
    <t xml:space="preserve">УЗИ мягких тканей опорно-двигательного аппарата </t>
  </si>
  <si>
    <t>Доплерография брюшного отдела аорты и подвздошных артерий</t>
  </si>
  <si>
    <t>Доплерография мезентериальных сосудов</t>
  </si>
  <si>
    <t>Доплерография нижней полой вены и подвздошно-бедренных сегментов</t>
  </si>
  <si>
    <t>Холедохоскопия</t>
  </si>
  <si>
    <t>Доплерография брюшного отдела аорты</t>
  </si>
  <si>
    <t xml:space="preserve">Доплерография почечных артерий, аорты в комплексе с осмотром почек и надпочечников </t>
  </si>
  <si>
    <t xml:space="preserve">УЗИ диагностика малого срока беременности </t>
  </si>
  <si>
    <t xml:space="preserve">Интегральная реография </t>
  </si>
  <si>
    <t xml:space="preserve">УЗИ головного мозга новорожденных (нейросонография) с доплерографией </t>
  </si>
  <si>
    <t xml:space="preserve">УЗИ тазобедренных суставов новорожденных </t>
  </si>
  <si>
    <t>УЗИ головного мозга новорожденных (нейросонография)</t>
  </si>
  <si>
    <t xml:space="preserve">УЗИ шейного отдела позвоночника новорожденных </t>
  </si>
  <si>
    <t xml:space="preserve">Холтеровское мониторирование АД </t>
  </si>
  <si>
    <t>Стентирование коронарных артерий 1 коронарным стентом без лекарственного покрытия</t>
  </si>
  <si>
    <t>Имплантация временного кардиостимулятора</t>
  </si>
  <si>
    <t>Имплантация кава-фильтра</t>
  </si>
  <si>
    <t>Ангиопульмонография</t>
  </si>
  <si>
    <t>Эмболизация маточных артерий при миоме тела матки без учёта стоимости набора для эмболизации маточных артерий</t>
  </si>
  <si>
    <t>Реоэнцефалография (РЭГ) с компьютерной обработкой (обычная)</t>
  </si>
  <si>
    <t>Реоэнцефалография (РЭГ) с компьютерной обработкой (с функциональным поворотом головы)</t>
  </si>
  <si>
    <t xml:space="preserve">Электроэнцефалография (ЭЭГ) с компьютерной обработкой </t>
  </si>
  <si>
    <t>Консультативный приём (врач высшей категории) на дому с проведением УЗИ</t>
  </si>
  <si>
    <t>Диадинамотерапия (1 сеанс)</t>
  </si>
  <si>
    <t>Операционный блок (стерилизационное отделение)</t>
  </si>
  <si>
    <t>Стерилизация белья (1 крафт-пакет), в т.ч. НДС</t>
  </si>
  <si>
    <t>Мультиспиральная компьютерная томография (МСКТ):</t>
  </si>
  <si>
    <t>головного мозга</t>
  </si>
  <si>
    <t>височных костей</t>
  </si>
  <si>
    <t>лицевого черепа</t>
  </si>
  <si>
    <t>грудной клетки</t>
  </si>
  <si>
    <t>позвоночника (один отдел)</t>
  </si>
  <si>
    <t>мягких тканей</t>
  </si>
  <si>
    <t>Мультиспиральная компьютерная томография с контрастным усилением (МСКТ с КУ):</t>
  </si>
  <si>
    <t>ангиография</t>
  </si>
  <si>
    <t>ангиография грудной аорты и ее ветвей</t>
  </si>
  <si>
    <t>ангиография брюшной аорты и ее ветвей</t>
  </si>
  <si>
    <t>ангиография артерий нижних конечностей</t>
  </si>
  <si>
    <t>при тромбоэмболии легочной артерии (ТЭЛА)</t>
  </si>
  <si>
    <t>Магнитно-резонансная томография (МРТ):</t>
  </si>
  <si>
    <t>малого таза</t>
  </si>
  <si>
    <t>брюшной полости и забрюшинного пространства</t>
  </si>
  <si>
    <t>холангиография</t>
  </si>
  <si>
    <t>Магнитно-резонансная томография с контрастным усилением (МРТ с КУ):</t>
  </si>
  <si>
    <t>Магнитно-резонансная-ангиография</t>
  </si>
  <si>
    <t>Магнитно-резонансная-миелография</t>
  </si>
  <si>
    <t>Магнитно-резонансная-урография</t>
  </si>
  <si>
    <t>УЗИ почек</t>
  </si>
  <si>
    <t>Мониторинг овуляции (3-х кратное исследование)</t>
  </si>
  <si>
    <t>Креатинин (CREJ2)</t>
  </si>
  <si>
    <t>Массаж верхней конечности, надплечья (20 мин.)</t>
  </si>
  <si>
    <t>Массаж плечевого сустава (10 мин.)</t>
  </si>
  <si>
    <t>Массаж локтевого сустава (10 мин.)</t>
  </si>
  <si>
    <t>Массаж лучезапястного сустава (10 мин.)</t>
  </si>
  <si>
    <t>Массаж кисти и предплечья (10 мин.)</t>
  </si>
  <si>
    <t>Массаж области грудной клетки (25 мин.)</t>
  </si>
  <si>
    <t>Массаж спины (25 мин.)</t>
  </si>
  <si>
    <t>Массаж лица (лобный, окологлаз.,верх.) (10 мин.)</t>
  </si>
  <si>
    <t>Массаж воротниковой зоны (15 мин.)</t>
  </si>
  <si>
    <t>Массаж верхней конечности (15 мин.)</t>
  </si>
  <si>
    <t>Массаж нижней конечности (15 мин.)</t>
  </si>
  <si>
    <t>Массаж мышц передней брюшной стенки (10 мин.)</t>
  </si>
  <si>
    <t>Массаж поясничо-крестцовой области (10 мин.)</t>
  </si>
  <si>
    <t>Массаж сегментарный пояснично-крест (15 мин.)</t>
  </si>
  <si>
    <t>Массаж спины и поясницы (20 мин.)</t>
  </si>
  <si>
    <t>Массаж грудного отдела позвоночника (15 мин.)</t>
  </si>
  <si>
    <t>Массаж стопы и голени (10 мин.)</t>
  </si>
  <si>
    <t>Массаж голеностопного сустава (10 мин.)</t>
  </si>
  <si>
    <t>Массаж коленного сустава (10 мин.)</t>
  </si>
  <si>
    <t>Массаж тазобедренного сустава (10 мин.)</t>
  </si>
  <si>
    <t>Массаж нижней конечности и поясницы (20 мин.)</t>
  </si>
  <si>
    <t>Массаж области позвоночника (25 мин.)</t>
  </si>
  <si>
    <t>Массаж шейно-грудного позвоночника (20 мин.)</t>
  </si>
  <si>
    <t>Массаж сегментарный шейно-грудного отдела (30 мин.)</t>
  </si>
  <si>
    <t>Массаж головы (10 мин.)</t>
  </si>
  <si>
    <t>Массаж шеи (10 мин.)</t>
  </si>
  <si>
    <t>Липидограмма</t>
  </si>
  <si>
    <t>Кальций ионизированный</t>
  </si>
  <si>
    <t>Бактериологический контроль молочной смеси</t>
  </si>
  <si>
    <t>Плазминоген</t>
  </si>
  <si>
    <t>Прокальцитонин - экспресс</t>
  </si>
  <si>
    <t>Д - димер - экспресс</t>
  </si>
  <si>
    <t>Тропонин - экспресс</t>
  </si>
  <si>
    <t>ГБУЗ "Областная клиническая больница № 3"</t>
  </si>
  <si>
    <t>Рентгенография черепа 2-х проекции</t>
  </si>
  <si>
    <t>Рентгенография черепа в задней полуаксиальной проекции (ЗПА) или в задней аксиальной проекции</t>
  </si>
  <si>
    <t>Рентгенография орбит или турецкого седла</t>
  </si>
  <si>
    <t>Рентгенография одного зуба</t>
  </si>
  <si>
    <t>Рентгенография нижней челюсти в боковой проекции</t>
  </si>
  <si>
    <t>Спец укладки (Шюллер, Майер, Стенверс, Резе)</t>
  </si>
  <si>
    <t>Рентгенография грудной клетки 1 проекция (ФОГ)</t>
  </si>
  <si>
    <t>Рентгенография грудного отдела позвоночника (ГОП) в 2-х проекциях</t>
  </si>
  <si>
    <t>Рентгенография поясничного отдела позвоночника (ПОП) в 2-х проекциях</t>
  </si>
  <si>
    <t>Рентгенография таза</t>
  </si>
  <si>
    <t>Рентгенография тазобедренных суставов в 2-х проекциях</t>
  </si>
  <si>
    <t>Рентгенография плечевого сустава, ключицы в 1-ой проекции</t>
  </si>
  <si>
    <t>Рентгенография локтевого сустава в 2-х проекциях</t>
  </si>
  <si>
    <t>Рентгенография лучезапястного сустава в 2-х проекциях</t>
  </si>
  <si>
    <t>Рентгенография кистей в 2-х проекциях</t>
  </si>
  <si>
    <t>Рентгенография коленного сустава в 2-х проекциях</t>
  </si>
  <si>
    <t>Рентгенография голеностопного сустава в 2-х проекциях</t>
  </si>
  <si>
    <t>Рентгенография стопы в 1-ой проекции</t>
  </si>
  <si>
    <t>Рентгенография стопы в 2-х проекциях</t>
  </si>
  <si>
    <t>Томография органов грудной клетки в 1-ой проекции (прямой)</t>
  </si>
  <si>
    <t>Обзорная + экскреторная урография с Омнипаком</t>
  </si>
  <si>
    <t>Обзорная + экскреторная урография с Урографином</t>
  </si>
  <si>
    <t>Ретроградная урография Урографин, уретеропиелография</t>
  </si>
  <si>
    <t>Уретрография с Урографином</t>
  </si>
  <si>
    <t xml:space="preserve">Лазеротерапия  (аппарат "Милта") (1 сеанс)   </t>
  </si>
  <si>
    <t>Коронарная ангиография (КАГ) доступом через бедренную артерию</t>
  </si>
  <si>
    <t>Коронарная ангиография (КАГ) доступом через лучевую артерию</t>
  </si>
  <si>
    <t>Ретроградная илеокаваграфия</t>
  </si>
  <si>
    <t>Регулировка желудочного бандажа</t>
  </si>
  <si>
    <t>Цистография с Урографином</t>
  </si>
  <si>
    <t>Фистулохолеграфия с Урографином</t>
  </si>
  <si>
    <t>Операционная холеграфия с Урографином</t>
  </si>
  <si>
    <t>Ренгенография поясничный отдела позвоночника с функциональными пробами</t>
  </si>
  <si>
    <t>Сиалография (нижней челюсти)</t>
  </si>
  <si>
    <t>Описание 1-го представленного снимка</t>
  </si>
  <si>
    <t>Рентгенография крестцово-подвздошного сочленения</t>
  </si>
  <si>
    <t>Рентгенография трубчатых костей в 2-х проекциях (фас+боковая)</t>
  </si>
  <si>
    <t>Топография нижних конечностей в 4-х проекциях</t>
  </si>
  <si>
    <t>Рентгенография органов грудной клетки в 2-х проекциях (прямая+боковая)</t>
  </si>
  <si>
    <t>Рентгенография органов грудной клетки в 3-х проекциях (прямая+обе боковые)</t>
  </si>
  <si>
    <t>Рентгенография черепа по Капустину</t>
  </si>
  <si>
    <t>Рентгенография черепа в передней полуаксиальной проекции (ППА), скуловая кость или придаточные пазухи носа (ППН)</t>
  </si>
  <si>
    <t>Рентгенография шейного отдела позвоночника (ШОП) в 2-х проекциях</t>
  </si>
  <si>
    <t>Рентгенография пяточной кости по Бродану</t>
  </si>
  <si>
    <t>Рентгенография коленного сустава (для протезирования)</t>
  </si>
  <si>
    <t>Томография нижне-челюстных суставов</t>
  </si>
  <si>
    <t xml:space="preserve">Лаборатория клинико-диагностическая </t>
  </si>
  <si>
    <t>МБУЗ Диагностический центр</t>
  </si>
  <si>
    <t>Кишечный дисбактериоз</t>
  </si>
  <si>
    <t>Латексная агглютинация определения о-стрептолизина</t>
  </si>
  <si>
    <t>Латексная агглютинация (определение ревматоидного фактора)</t>
  </si>
  <si>
    <t>Определение ДНК дифтерии</t>
  </si>
  <si>
    <t>Антитела к кардиолипину</t>
  </si>
  <si>
    <t>Антитела в β2-гликопротеину</t>
  </si>
  <si>
    <t>Центрифугирование крови</t>
  </si>
  <si>
    <t>Контроль стерилизующей аппаратуры (ШСС)</t>
  </si>
  <si>
    <t>Контроль стерилизующей аппаратуры (автоклав)</t>
  </si>
  <si>
    <t>Контроль стерилизующей аппаратуры (дезкамера)</t>
  </si>
  <si>
    <t xml:space="preserve">Бактериологический посев на анаэробы </t>
  </si>
  <si>
    <t>Маммография 1 молочной железы</t>
  </si>
  <si>
    <t xml:space="preserve">Рентгенография нижней челюсти в 2-х проекциях (фас+боковая) </t>
  </si>
  <si>
    <t xml:space="preserve">Рентгенография нижней челюсти в 3-х проекциях (фас+обе боковые) </t>
  </si>
  <si>
    <t>Эхокардиография с доплеровским анализом</t>
  </si>
  <si>
    <t>вен нижних конечностей (глубоких) "оборудование фирмы GE"</t>
  </si>
  <si>
    <t>вен нижних конечностей (глубоких, поверхностных, коммуникантных) "оборудование фирмы GE"</t>
  </si>
  <si>
    <t>ветвей дуги аорты с целью исключения патологических сосудистых образований (гемангиомы и др.)</t>
  </si>
  <si>
    <t>ГБУЗ   "Областная клиническая больница №  3"</t>
  </si>
  <si>
    <t>головного мозга с внутривенным введением (Ультравист)</t>
  </si>
  <si>
    <t>головного мозга с болюсным введением (Оптирей)</t>
  </si>
  <si>
    <t>Запись исследования на диск CD-R</t>
  </si>
  <si>
    <t>Фолиевая кислота</t>
  </si>
  <si>
    <t>Тест толерантности к глюкозе</t>
  </si>
  <si>
    <t>Прожарка белья (1 матрац)</t>
  </si>
  <si>
    <t>Прожарка белья (1 подушка)</t>
  </si>
  <si>
    <t>Прожарка белья (1 комплект белья)</t>
  </si>
  <si>
    <t>Прожарка белья (1 одеяло)</t>
  </si>
  <si>
    <t>Гликемический профиль</t>
  </si>
  <si>
    <t>Бактериологические исследования с определением чувствительности к антимикробным препаратам</t>
  </si>
  <si>
    <t xml:space="preserve">Бактериологические исследования </t>
  </si>
  <si>
    <t>Исследование на стерильность катетеров</t>
  </si>
  <si>
    <t>Бактериологическое исследование эндотрахеальной трубки</t>
  </si>
  <si>
    <t>Бактериологическое исследование кожи</t>
  </si>
  <si>
    <t>Бактериологическое исследование грудного молока</t>
  </si>
  <si>
    <t>Бактериологическое исследование ликвора</t>
  </si>
  <si>
    <t>Бактериологическое исследование материала из закрытых полостей (синовиальная жидкость,  плевральный выпад и др.)</t>
  </si>
  <si>
    <t xml:space="preserve">Бактериологическое исследование отделяемого глаза </t>
  </si>
  <si>
    <t>Бактериологическое исследование раневого  отделяемого</t>
  </si>
  <si>
    <t>Отделение рентгенохирургических методов диагностики и лечения</t>
  </si>
  <si>
    <t xml:space="preserve">Бактериологическое исследование  периферической крови </t>
  </si>
  <si>
    <t>Исследование крови на стерильность  (2 флакона: аэробы и анаэробы )</t>
  </si>
  <si>
    <t>Исследование крови  на гемокультуру при диагностике брюшного тифа</t>
  </si>
  <si>
    <t>Бактериологическое исследование респираторного тракта</t>
  </si>
  <si>
    <t xml:space="preserve">Бактериологическое исследование отделяемого носа на микрофлору с посевом на грибы  </t>
  </si>
  <si>
    <t>Бактериологическое исследование отделяемого носа на золотистый стафилококк с профилактической целью</t>
  </si>
  <si>
    <t>Бактериологическое исследование отделяемого носа на дифтерию</t>
  </si>
  <si>
    <t xml:space="preserve">Бактериологическое исследование отделяемого зева на микрофлору с посевом на грибы  </t>
  </si>
  <si>
    <t>Бактериологическое исследование отделяемого зева на золотистый стафилококк с профилактической целью</t>
  </si>
  <si>
    <t>Бактериологическое исследование отделяемого зева на дифтерию</t>
  </si>
  <si>
    <t>Бактериологическое исследование отделяемого зева на менингококк</t>
  </si>
  <si>
    <t xml:space="preserve">Бактериологическое исследование отделяемого уха на микрофлору с посевом на грибы  </t>
  </si>
  <si>
    <t>Бактериологическое исследование мокроты на микрофлору с посевом на грибы</t>
  </si>
  <si>
    <t>Бактериологическое исследование промывных вод бронхов с посевом на грибы</t>
  </si>
  <si>
    <t>Бактериологическое исследование ЖКТ</t>
  </si>
  <si>
    <t>Бактериологическое исследование слюны</t>
  </si>
  <si>
    <t>Бактериологическое исследование желудочного содержимого</t>
  </si>
  <si>
    <t>Бактериологическое исследование желчи на стерильность</t>
  </si>
  <si>
    <t>Бактериологическое исследование желчи на сальмонеллы</t>
  </si>
  <si>
    <t>Бактериологическое исследование кала на возбудителей дизентерии</t>
  </si>
  <si>
    <t>Бактериологическое исследование кала на возбудителей сальмонеллезов</t>
  </si>
  <si>
    <t>Бактериологическое исследование кала на энтеропатогенные кишечные палочки (эшерихиозы)</t>
  </si>
  <si>
    <t>Бактериологическое исследование кала на возбудителей иерсиниоза</t>
  </si>
  <si>
    <t>Бактериологическое исследование кала на условно- патогенную флору (количественный метод)</t>
  </si>
  <si>
    <t>Бактериологическое исследование кала при П.Т.И. количественный метод</t>
  </si>
  <si>
    <t>Бактериологическое исследование промывных вод желудка при П.Т.И. количественный метод</t>
  </si>
  <si>
    <t>Бактериологическое исследование кала на возбудителей холеры</t>
  </si>
  <si>
    <t>Бактериологическое исследование кала на золотистый стафилококк</t>
  </si>
  <si>
    <t>Бактериологическое исследование уро-генитального тракта</t>
  </si>
  <si>
    <t>Микроскопическое исследование отделяемого генитального тракта (обзорная микроскопия, окрашивание по Граму)</t>
  </si>
  <si>
    <t>Бактериологические исследования отделяемого  уретры</t>
  </si>
  <si>
    <t>Бактериологическое исследование мочи на микрофлору и степень бактериурии</t>
  </si>
  <si>
    <t>Бактериологическое исследование мочи на наличие сальмонелл</t>
  </si>
  <si>
    <t>Бактериологические исследования отделяемого  цервикального канала</t>
  </si>
  <si>
    <t>Бактериологические исследования отделяемого  влагалища</t>
  </si>
  <si>
    <t>Бактериологические исследования содержимого полости матки</t>
  </si>
  <si>
    <t>Бактериологические исследования спермы</t>
  </si>
  <si>
    <t>Бактериологические исследования секрета простаты</t>
  </si>
  <si>
    <t xml:space="preserve">Количественный посев на уреаплазму </t>
  </si>
  <si>
    <t xml:space="preserve">Количественный посев на микоплазму гоминис </t>
  </si>
  <si>
    <t xml:space="preserve">Количественный посев на микоплазму гениталиум </t>
  </si>
  <si>
    <t>Бактериологические исследования секционного материала</t>
  </si>
  <si>
    <t>Отделение пренатальной диагностики</t>
  </si>
  <si>
    <t>УЗИ плода на сроке 11-14 недель беременности (1 скрининг)</t>
  </si>
  <si>
    <t>УЗИ плода на сроке 11-14 недель беременности (1 скрининг) при многоплодной беременности</t>
  </si>
  <si>
    <t>УЗИ плода после 14 недель беременности</t>
  </si>
  <si>
    <t>УЗИ плода на сроке 18-21 недель беременности (2 скрининг)</t>
  </si>
  <si>
    <t>УЗИ плода на сроке 18-21 недель беременности (2 скрининг) при многоплодной беременности</t>
  </si>
  <si>
    <t>УЗИ плода с допплерографией (3 скрининг)</t>
  </si>
  <si>
    <t>УЗИ плода с допплерографией (3 скрининг) при многоплодной беременности</t>
  </si>
  <si>
    <t>Допплерография</t>
  </si>
  <si>
    <t>УЗИ органов малого таза трансвагинально</t>
  </si>
  <si>
    <t xml:space="preserve">УЗИ органов малого таза трансабдоминально </t>
  </si>
  <si>
    <t xml:space="preserve">Кардиотокография  (КТГ) </t>
  </si>
  <si>
    <t>Кардиотокография  (КТГ) при многоплодной беременности</t>
  </si>
  <si>
    <t>Фотография плода 2D</t>
  </si>
  <si>
    <t>Фотография плода 3D</t>
  </si>
  <si>
    <t>Серологические исследования</t>
  </si>
  <si>
    <t>РПГА с дизентерийным диагностикумом Sonnei</t>
  </si>
  <si>
    <t>РПГА с дизентерийным диагностикумом Флекснер (1-5)</t>
  </si>
  <si>
    <t>РПГА с дизентерийным диагностикумом Флекснер 6</t>
  </si>
  <si>
    <t xml:space="preserve">РПГА с сальмонеллезным брюшнотифозным диагностикумом (комплекс О и Vi антигены) </t>
  </si>
  <si>
    <t>РПГА с сыпнотифозным диагностикумом</t>
  </si>
  <si>
    <t>Реакция агглютинации на паракоклюш</t>
  </si>
  <si>
    <t>Латексная агглютинация С-реактивный белок</t>
  </si>
  <si>
    <t>ПЦР</t>
  </si>
  <si>
    <t>Урогенитальные инфекции</t>
  </si>
  <si>
    <t>Определение ДНК хламидии трахоматис</t>
  </si>
  <si>
    <t>Определение ДНК гонорея</t>
  </si>
  <si>
    <t>Определение ДНК уреаплазмы уреалитикам и парвум</t>
  </si>
  <si>
    <t>Определение ДНК микоплазмы гоминис</t>
  </si>
  <si>
    <t>Определение ДНК микоплазмы гениталиум</t>
  </si>
  <si>
    <t>Определение ДНК кандида альбиканс</t>
  </si>
  <si>
    <t>Определение ДНК гарднерелла вагиналис</t>
  </si>
  <si>
    <t>Определение ДНК трихомонады вагиналис</t>
  </si>
  <si>
    <t>Определение ДНК Атопобиум вагине</t>
  </si>
  <si>
    <t>Определение ДНК Streptococcus agalacticae</t>
  </si>
  <si>
    <t>Количественное исследование микробиоценоза уро-генитального тракта</t>
  </si>
  <si>
    <t>"Фемофлор-16" (Количественное определение патогенов урогенитального тракта у женщин)</t>
  </si>
  <si>
    <t>"Мужское здоровье" (заболевание мочеполовой системы)</t>
  </si>
  <si>
    <t>Герпес вирусной инфекции</t>
  </si>
  <si>
    <t>Определение ДНК вируса простого герпеса 1, 2 типов</t>
  </si>
  <si>
    <t>Определение ДНК вируса простого герпеса1 типа</t>
  </si>
  <si>
    <t>Определение ДНК вируса простого герпеса 2 типа</t>
  </si>
  <si>
    <t>Определение ДНК вируса герпеса 3 типа (варицелла зостер)</t>
  </si>
  <si>
    <t>Определение ДНК вируса Эпштейн-Барра (вирус  герпеса 4 типа)</t>
  </si>
  <si>
    <t>Определение ДНК цитомегаловируса  (вирус герпеса 5 типа)</t>
  </si>
  <si>
    <t>Определение ДНК вируса  герпеса 6 типа</t>
  </si>
  <si>
    <t>Определение ДНК вируса  герпеса  8 типа (саркома Капоши)</t>
  </si>
  <si>
    <t>Диагностика папилломавирусной инфекции</t>
  </si>
  <si>
    <t>Определение ВПЧ 6 и 11</t>
  </si>
  <si>
    <t>Определение ДНК ВПЧ 16</t>
  </si>
  <si>
    <t>Определение ДНК ВПЧ 18</t>
  </si>
  <si>
    <t>Определение ДНК ВПЧ 16, 31, 35</t>
  </si>
  <si>
    <t>Определение ДНК ВПЧ 18, 39, 45, 59</t>
  </si>
  <si>
    <t>Определение ДНК ВПЧ 33,52,58</t>
  </si>
  <si>
    <t>TORCH-инфекции</t>
  </si>
  <si>
    <t>Определение ДНК токсоплазмы гондии</t>
  </si>
  <si>
    <t>Определение ДНК Парвовирус 19</t>
  </si>
  <si>
    <t>Определение ДНК вируса краснухи</t>
  </si>
  <si>
    <t>Инфекции респираторного тракта</t>
  </si>
  <si>
    <t>ОРВИ-скин: определение РНК реапираторно-синципиального вируса, метапневмовируса, вирусов парагриппа 1,2,3,4 типов, коронавирусов, риновирусов, аденовирусов и бокавируса</t>
  </si>
  <si>
    <t>Определние РНК вируса гриппа А, В</t>
  </si>
  <si>
    <t>Определение типа гриппа  АH1N1</t>
  </si>
  <si>
    <t>Определение типа гриппа  AH3N2</t>
  </si>
  <si>
    <t>Определение ДНК микоплазмы пневмония</t>
  </si>
  <si>
    <t>Определение ДНК хламидия пневмония</t>
  </si>
  <si>
    <t>Определение ДНК коклюш + паракоклюш +  боррелия бронхосептика</t>
  </si>
  <si>
    <t>Определение ДНК стрептококк гр.А (Str. pyogenes)</t>
  </si>
  <si>
    <t>Определение ДНК стрептококк spp.</t>
  </si>
  <si>
    <t>Определение ДНК пневмококка</t>
  </si>
  <si>
    <t>Определение ДНК менингококка</t>
  </si>
  <si>
    <t>Определение ДНК коринебактерии дифтерии (токсигенный штамм)</t>
  </si>
  <si>
    <t>Природно-очаговые инфекции</t>
  </si>
  <si>
    <t>Определение ДНК вируса клещевого энцефалита</t>
  </si>
  <si>
    <t>Определение ДНК вируса боррелия бурдорферы</t>
  </si>
  <si>
    <t>Кишечные инфекции</t>
  </si>
  <si>
    <t>Определение ДНК ротавирус ген. А (только по эпидпоказаниям)</t>
  </si>
  <si>
    <t>Определение ДНК ротавирус ген. 2 (только по эпидпоказаниям)</t>
  </si>
  <si>
    <t>Определение ДНК астравирус (только по эпидпоказаниям)</t>
  </si>
  <si>
    <t>Определение ДНК аденовирус ген. F (только по эпидпоказаниям)</t>
  </si>
  <si>
    <t>Определение ДНК рота-, нора-, адено-, астро-вируса,шигелла, сальмонелла, кампилобактерия</t>
  </si>
  <si>
    <t>Нейро-инфекции</t>
  </si>
  <si>
    <t>Определение ДНК листерия моноцитогенез</t>
  </si>
  <si>
    <t>Определение ДНК менингококк (пневмококк) инфлюенция</t>
  </si>
  <si>
    <t>Глубокие микозы</t>
  </si>
  <si>
    <t>Определение ДНК Cryptococcus neoformans</t>
  </si>
  <si>
    <t>ГЕНЕТИКА</t>
  </si>
  <si>
    <t>Генетика фолатного цикла, включает одномоментное определение:</t>
  </si>
  <si>
    <t>MTHFR MTHFR: 677 C&gt;T</t>
  </si>
  <si>
    <t>MTHFR MTHFR: 1298 A&gt;C</t>
  </si>
  <si>
    <t>MTR MTHFR: 2756 A&gt;G</t>
  </si>
  <si>
    <t>MTR MTRR: 66 A&gt;G</t>
  </si>
  <si>
    <t>КардиоГенетика Тромбофилия Плазменное звено гемостаза, вертывающая система, включает одномоментное определение:</t>
  </si>
  <si>
    <t>F5 (фактор V): 1691 G&gt;A (Arg 506 Gln) (Лейден мутация)</t>
  </si>
  <si>
    <t>FG (протромбин): 20210 G&gt;A</t>
  </si>
  <si>
    <t>FGB (фибриоген): -455 G&gt;A</t>
  </si>
  <si>
    <t>F7 10976g &gt; А (Arg 353G)</t>
  </si>
  <si>
    <t xml:space="preserve">F2 20210g&gt;A (лейденмутация) </t>
  </si>
  <si>
    <t>F13 g &gt; T (Val 3Leu)</t>
  </si>
  <si>
    <t>SERPINE 1 (PAI-I): 6755g &gt; 4C</t>
  </si>
  <si>
    <t>ITGB3: 1565T&gt;g</t>
  </si>
  <si>
    <t>ITGA2: 807C&gt;T</t>
  </si>
  <si>
    <t>Чувствительность к варфарину</t>
  </si>
  <si>
    <t>VKORC1: 1173C&gt;T</t>
  </si>
  <si>
    <t>Муковисцидоз:</t>
  </si>
  <si>
    <t>определение аминонуклеотидного полиморфизма CFTR PHE 508 Del</t>
  </si>
  <si>
    <t>Вирусные гепатиты:</t>
  </si>
  <si>
    <t>Определение РНК гепатита С - количественный</t>
  </si>
  <si>
    <t>Определение ДНК гепатита В - количественный</t>
  </si>
  <si>
    <t>Определение РНК гепатита С - качественный</t>
  </si>
  <si>
    <t>Определение ДНК гепатита В - качественный</t>
  </si>
  <si>
    <t>Определение гепатита С с генотипом 1а, 1в, 3ав</t>
  </si>
  <si>
    <t>ИФА</t>
  </si>
  <si>
    <t>ДИАГНОСТИКА ГЕПАТИТА В</t>
  </si>
  <si>
    <t>определение HBS - Ag</t>
  </si>
  <si>
    <t>определение антител к HBS - Ag</t>
  </si>
  <si>
    <t>определение Hbe - Ag</t>
  </si>
  <si>
    <t>определение антител к Hbe - Ag</t>
  </si>
  <si>
    <t>определение антител a-Hbcor - Ig M</t>
  </si>
  <si>
    <t>определение антител a-Hbcor - Ig G</t>
  </si>
  <si>
    <t>ДИАГНОСТИКА ГЕПАТИТА А</t>
  </si>
  <si>
    <t>определение анти - HAV  - Ig M</t>
  </si>
  <si>
    <t>ДИАГНОСТИКА ГЕПАТИТА С</t>
  </si>
  <si>
    <t>определение анти HCV - Ig M</t>
  </si>
  <si>
    <t xml:space="preserve">определение HCV </t>
  </si>
  <si>
    <t>ДИАГНОСТИКА ГЕПАТИТА D</t>
  </si>
  <si>
    <t>определение анти HDV - Ig M</t>
  </si>
  <si>
    <t>определение анти HDV - Ig G</t>
  </si>
  <si>
    <t>ДИАГНОСТИКА ГЕПАТИТА G</t>
  </si>
  <si>
    <t>определение анти HGV - Ig G</t>
  </si>
  <si>
    <t>ДИАГНОСТИКА TTV</t>
  </si>
  <si>
    <t>определение A-TTV Ig G</t>
  </si>
  <si>
    <t>ДИАГНОСТИКА ТОКСОПЛАЗМОЗА</t>
  </si>
  <si>
    <t>определение анти-токсо Ig M</t>
  </si>
  <si>
    <t>определение анти-токсо Ig G</t>
  </si>
  <si>
    <t>ДИАГНОСТИКА ХЛАМИДИОЗА</t>
  </si>
  <si>
    <t>Маммография 2 молочных желез</t>
  </si>
  <si>
    <t>определение анти - хламидийного - Ig M</t>
  </si>
  <si>
    <t>определение анти - хламидийного - Ig A</t>
  </si>
  <si>
    <t>определение анти - хламидийного - Ig G</t>
  </si>
  <si>
    <t>определение анти - хламидийного - Ig G теплового шока</t>
  </si>
  <si>
    <t>ДИАГНОСТИКА ГЕРПЕТИЧЕСКОЙ ИНФЕКЦИИ</t>
  </si>
  <si>
    <t>определение анти ВПГ - Ig G</t>
  </si>
  <si>
    <t>определение анти ВПГ - Ig M</t>
  </si>
  <si>
    <t>определение анти ВПГ - Ig G (авидность)</t>
  </si>
  <si>
    <t>определение анти ВЭБ VCA-Ig M</t>
  </si>
  <si>
    <t>определение анти ВЭБ VCA-Ig G</t>
  </si>
  <si>
    <t>определение анти ВЭБ EA-Ig G</t>
  </si>
  <si>
    <t>ДИАГНОСТИКА ВЕТРЯНОЙ ОСПЫ</t>
  </si>
  <si>
    <t>Отделение эндоскопическое</t>
  </si>
  <si>
    <t>определение анти-ветряная оспа - Ig M</t>
  </si>
  <si>
    <t>определение анти-ветряная оспа - Ig G</t>
  </si>
  <si>
    <t>ДИАГНОСТИКА ЦМВ-ИНФЕКЦИИ</t>
  </si>
  <si>
    <t>определение анти - ЦМВ - Ig M</t>
  </si>
  <si>
    <t>определение анти - ЦМВ - Ig G</t>
  </si>
  <si>
    <t>определение анти - ЦМВ - Ig G  (авидность)</t>
  </si>
  <si>
    <t>ДИАГНОСТИКА КРАСНУШНОЙ ИНФЕКЦИИ</t>
  </si>
  <si>
    <t>определение анти - rubella Ig G (авидность)</t>
  </si>
  <si>
    <t>определение анти - rubella Ig М</t>
  </si>
  <si>
    <t>ДИАГНОСТИКА ГЕЛЬМИНТОВ</t>
  </si>
  <si>
    <t>определение а-клорнархис - Ig G</t>
  </si>
  <si>
    <t>определение Ig M к антигенам описторхий</t>
  </si>
  <si>
    <t>определение Ig G к антигенам описторхий</t>
  </si>
  <si>
    <t>определение Ig M к антигенам трихинелл</t>
  </si>
  <si>
    <t>определение Ig G к антигенам трихинелл</t>
  </si>
  <si>
    <t>определение Ig G к антигенам токсокаров</t>
  </si>
  <si>
    <t>определение Ig G к антигенам эхинококка</t>
  </si>
  <si>
    <t>определение Ig M к антигенам лямблий</t>
  </si>
  <si>
    <t>определение суммарных антител к лямблиям</t>
  </si>
  <si>
    <t>определение Ig G к антигенам аскарид</t>
  </si>
  <si>
    <t>определение Ig G к антигенам анизакид</t>
  </si>
  <si>
    <t>ДИАГНОСТИКА ЖЕЛУДОЧНО-КИШЕЧНЫХ ЗАБОЛЕВАНИЙ</t>
  </si>
  <si>
    <t>Определение анти - Helycobacter  (суммарно IgA, Ig M, IgG)</t>
  </si>
  <si>
    <t>ДИАГНОСТИКА ЗАБОЛЕВАНИЙ, ПЕРЕДАВАЕМЫХ КЛЕЩАМИ</t>
  </si>
  <si>
    <t>А-боррелий - Ig M</t>
  </si>
  <si>
    <t>А-боррелий - Ig G</t>
  </si>
  <si>
    <t>А-ГАЧ - Ig M</t>
  </si>
  <si>
    <t>А-ГАЧ - Ig G</t>
  </si>
  <si>
    <t>А-МЭЧ - Ig M</t>
  </si>
  <si>
    <t>А-МЭЧ - Ig G</t>
  </si>
  <si>
    <t>А-ВКЭ - Ig G</t>
  </si>
  <si>
    <t>А-ВКЭ - Ig M</t>
  </si>
  <si>
    <t>ДИАГНОСТИКА ЛИХОРАДКИ ЗАПАДНОГО НИЛА</t>
  </si>
  <si>
    <t>Ig G к вирусу лихорадки западного нила</t>
  </si>
  <si>
    <t>ДИАГНОСТИКА ЦЕЛИАКИЙ</t>
  </si>
  <si>
    <t>А-глиадин Ig A</t>
  </si>
  <si>
    <t>А-глиадин Ig  G</t>
  </si>
  <si>
    <t>трансглутаминаза Ig  A</t>
  </si>
  <si>
    <t>трансглутаминаза Ig G</t>
  </si>
  <si>
    <t>ДИАГНОСТИКА ПАРОТИТА</t>
  </si>
  <si>
    <t>определение паротита Ig M</t>
  </si>
  <si>
    <t>определение паротита Ig G</t>
  </si>
  <si>
    <t>ДИАГНОСТИКА УРЕАПЛАЗМОЗА</t>
  </si>
  <si>
    <t>А-уреаплазма уреалитика Ig  A</t>
  </si>
  <si>
    <t>А-уреаплазма уреалитика Ig G</t>
  </si>
  <si>
    <t>ДИАГНОСТИКА МИКОПЛАЗМОЗА</t>
  </si>
  <si>
    <t>микоплазма hominis  Ig A</t>
  </si>
  <si>
    <t>микоплазма hominis Ig G</t>
  </si>
  <si>
    <t>микоплазма pneumonia Ig A</t>
  </si>
  <si>
    <t>микоплазма pneumonia Ig M</t>
  </si>
  <si>
    <t>ДИАГНОСТИКА ХЛАМИДИЙНОЙ ПНЕВМОНИИ</t>
  </si>
  <si>
    <t>хламидии pneumonia Ig G</t>
  </si>
  <si>
    <t>хламидии pneumonia  Ig M</t>
  </si>
  <si>
    <t>ДИАГНОСТИКА СИФИЛИСА</t>
  </si>
  <si>
    <t>А-сифилис суммарные антитела</t>
  </si>
  <si>
    <t>определение сифилиса - Ig G</t>
  </si>
  <si>
    <t>определение сифилиса - Ig M</t>
  </si>
  <si>
    <t>ДИАГНОСТИКА ВИЧ-ИНФЕКЦИИ</t>
  </si>
  <si>
    <t>одновременное выявление антител  в ВИЧ-1 и ВИЧ-2,ВИЧ-1 группы О и антиген ВИЧ-1</t>
  </si>
  <si>
    <t>Другие инфекции</t>
  </si>
  <si>
    <t xml:space="preserve">ИФА для определения РСТ (прокальцитонина) в сыворотке </t>
  </si>
  <si>
    <t xml:space="preserve"> TOXIN A&amp;B Clostridium difficile </t>
  </si>
  <si>
    <t xml:space="preserve"> Ig G Cor.diphteriae (дифтерия)</t>
  </si>
  <si>
    <t xml:space="preserve"> Ig G Clostridium tetani (столбняк)</t>
  </si>
  <si>
    <t xml:space="preserve"> Ig G B.pertussis (коклюш)</t>
  </si>
  <si>
    <t xml:space="preserve"> Ig A B.pertussis (коклюш)</t>
  </si>
  <si>
    <t xml:space="preserve"> Ig M B.pertussis (коклюш)</t>
  </si>
  <si>
    <t>Иерсиниоз  Ig A</t>
  </si>
  <si>
    <t>Иерсиниоз  Ig M</t>
  </si>
  <si>
    <t>Иерсиниоз  Ig G</t>
  </si>
  <si>
    <t xml:space="preserve"> Ig G Brucella  (бруцеллез)</t>
  </si>
  <si>
    <t>Ig A Brucella (бруцеллез)</t>
  </si>
  <si>
    <t>Ig M Brucella (бруцеллез)</t>
  </si>
  <si>
    <t>Антиген ротавируса</t>
  </si>
  <si>
    <t>Антиген аденовируса</t>
  </si>
  <si>
    <t>ЗАБОР БИОМАТЕРИАЛА ДЛЯ ИССЛЕДОВАНИЙ</t>
  </si>
  <si>
    <t>Забор крови из вены в вакуэт</t>
  </si>
  <si>
    <t>Забор мазка из зева в пробирку с транспортной средой Эймс без угля</t>
  </si>
  <si>
    <t>Забор мазка из носа в пробирку с транспортной средой Эймс без угля</t>
  </si>
  <si>
    <t>Забор мазка из зева в пробирку с транспортной средой Эймс с углем</t>
  </si>
  <si>
    <t>Забор мазка из носа в пробирку с транспортной средой Эймс с углем</t>
  </si>
  <si>
    <t>Забор мазка из зева в пробирку с транспортной средой Кери Блейр</t>
  </si>
  <si>
    <t>Забор мазка из носа в пробирку с транспортной средой Кери Блейр</t>
  </si>
  <si>
    <t>Прием врача-физиотерапевта</t>
  </si>
  <si>
    <t>Лактат</t>
  </si>
  <si>
    <t>Клинические исследования</t>
  </si>
  <si>
    <t>Общий анализ мочи</t>
  </si>
  <si>
    <t>Комплекс исследований кала (по договорам мед.проф.осмотров)</t>
  </si>
  <si>
    <t>Исследование плевральной жидкости</t>
  </si>
  <si>
    <t>Исследование кала на яйца глист</t>
  </si>
  <si>
    <t>Исследование сока простаты</t>
  </si>
  <si>
    <t>Исследования для отделения острых отравлений</t>
  </si>
  <si>
    <t>Алифатические спирты</t>
  </si>
  <si>
    <t>Свободный гемоглобин</t>
  </si>
  <si>
    <t>Иммунологические исследования</t>
  </si>
  <si>
    <t>Отделение гемостаза лаборатории</t>
  </si>
  <si>
    <t>Тромбиновое время</t>
  </si>
  <si>
    <t xml:space="preserve"> Бактериологические исследования</t>
  </si>
  <si>
    <t xml:space="preserve">Исследование микробной обсемененности воздуха </t>
  </si>
  <si>
    <t>Контроль стерильности</t>
  </si>
  <si>
    <t>Контроль стерильности шовного материала</t>
  </si>
  <si>
    <t>Посев материала на грибы</t>
  </si>
  <si>
    <t xml:space="preserve"> Реанимационное отделение лаборатории (экспресс-лаборатория)</t>
  </si>
  <si>
    <t>Определение КЩС (кислотно-щелочного состояния)</t>
  </si>
  <si>
    <t>Электрокардиограмма</t>
  </si>
  <si>
    <t>Электрокардиограмма с нагрузкой</t>
  </si>
  <si>
    <t>Медикаментозные ЭКГ пробы</t>
  </si>
  <si>
    <t>Холодовая ЭКГ проба</t>
  </si>
  <si>
    <t>Велоэргометрия</t>
  </si>
  <si>
    <t>Спирография</t>
  </si>
  <si>
    <t>Спирография с пробой</t>
  </si>
  <si>
    <t>Электроэргометрический тест на тредмиле</t>
  </si>
  <si>
    <t>Рентгенография брюшной полости</t>
  </si>
  <si>
    <t>Ирригоскопия</t>
  </si>
  <si>
    <t>Ретроградная холепанкреатография</t>
  </si>
  <si>
    <t>Пневмоэнцефалография</t>
  </si>
  <si>
    <t>Эндоскопическая ретроградная панкреатохолангиография</t>
  </si>
  <si>
    <t>Фибробронхоскопия</t>
  </si>
  <si>
    <t>Видеофибробронхоскопия</t>
  </si>
  <si>
    <t>Электроэнцефалография (ЭЭГ) с компьютерной обработкой (для юридических лиц)</t>
  </si>
  <si>
    <t>Эндоскопическая папиллосфинктеротомия</t>
  </si>
  <si>
    <t>Эндоскопическая полипэктомия (из желудка)</t>
  </si>
  <si>
    <t>Аортография</t>
  </si>
  <si>
    <t>Почечная ангиография</t>
  </si>
  <si>
    <t>ветвей дуги аорты</t>
  </si>
  <si>
    <t>Отделение функциональной диагностики</t>
  </si>
  <si>
    <t>Тест толерантности к глюкозе (венозная кровь)</t>
  </si>
  <si>
    <t>Лейкоформула</t>
  </si>
  <si>
    <t>Прямая проба Кумбса</t>
  </si>
  <si>
    <t>ЦМВ-IgМ (цитомегаловирус)</t>
  </si>
  <si>
    <t>Антитела к Helicobacter pylori</t>
  </si>
  <si>
    <t>Протромбиновое время по Квику</t>
  </si>
  <si>
    <t>РФМК</t>
  </si>
  <si>
    <t>Коагулограмма (протромбиновое время, тромбиновое время, фибриноген, АЧТВ)</t>
  </si>
  <si>
    <t>Забор анализа крови из вены в вакуум.систему (1 пробирка)</t>
  </si>
  <si>
    <t>Общий анализ крови на анализаторе (с лейкоформулой и СОЭ)</t>
  </si>
  <si>
    <t>плода</t>
  </si>
  <si>
    <t>Отделение рент.компьют. и магнитно-резонансной томографии</t>
  </si>
  <si>
    <t>придаточных пазух носа</t>
  </si>
  <si>
    <t>Дубликат (копия) пленки с исследованием</t>
  </si>
  <si>
    <t xml:space="preserve"> Шифр услуги</t>
  </si>
  <si>
    <t>Цена,
руб.</t>
  </si>
  <si>
    <t>3.1</t>
  </si>
  <si>
    <t>Отделение лучевой диагностики (рентгеновская служба)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</si>
  <si>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</si>
  <si>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</si>
  <si>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</si>
  <si>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</si>
  <si>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</si>
  <si>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</si>
  <si>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</si>
  <si>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</si>
  <si>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</si>
  <si>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</si>
  <si>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</si>
  <si>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</si>
  <si>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</si>
  <si>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</si>
  <si>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</si>
  <si>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</si>
  <si>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</si>
  <si>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3.1.18</t>
  </si>
  <si>
    <t>3.1.19</t>
  </si>
  <si>
    <t>3.1.20</t>
  </si>
  <si>
    <t>3.1.21</t>
  </si>
  <si>
    <t>3.1.22</t>
  </si>
  <si>
    <t>3.1.23</t>
  </si>
  <si>
    <t>3.1.24</t>
  </si>
  <si>
    <t>3.1.25</t>
  </si>
  <si>
    <t>3.1.26</t>
  </si>
  <si>
    <t>3.1.27</t>
  </si>
  <si>
    <t>3.1.28</t>
  </si>
  <si>
    <t>3.1.29</t>
  </si>
  <si>
    <t>3.1.30</t>
  </si>
  <si>
    <t>3.1.31</t>
  </si>
  <si>
    <t>3.1.32</t>
  </si>
  <si>
    <t>3.1.33</t>
  </si>
  <si>
    <t>3.1.34</t>
  </si>
  <si>
    <t>3.1.35</t>
  </si>
  <si>
    <t>3.1.36</t>
  </si>
  <si>
    <t>3.1.37</t>
  </si>
  <si>
    <t>3.1.38</t>
  </si>
  <si>
    <t>3.1.39</t>
  </si>
  <si>
    <t>3.1.40</t>
  </si>
  <si>
    <t>3.1.41</t>
  </si>
  <si>
    <t>3.1.42</t>
  </si>
  <si>
    <t>3.1.43</t>
  </si>
  <si>
    <t>3.1.44</t>
  </si>
  <si>
    <t>3.1.45</t>
  </si>
  <si>
    <t>3.1.46</t>
  </si>
  <si>
    <t>3.1.47</t>
  </si>
  <si>
    <t>3.1.48</t>
  </si>
  <si>
    <t>3.1.49</t>
  </si>
  <si>
    <t>3.1.50</t>
  </si>
  <si>
    <t>3.1.51</t>
  </si>
  <si>
    <t>3.1.52</t>
  </si>
  <si>
    <t>3.1.53</t>
  </si>
  <si>
    <t>3.1.54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</si>
  <si>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</si>
  <si>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</si>
  <si>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</si>
  <si>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</si>
  <si>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</si>
  <si>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</si>
  <si>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</si>
  <si>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</si>
  <si>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</si>
  <si>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</si>
  <si>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</si>
  <si>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</si>
  <si>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</si>
  <si>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</si>
  <si>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</si>
  <si>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</si>
  <si>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</si>
  <si>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</si>
  <si>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3.2.18</t>
  </si>
  <si>
    <t>3.2.19</t>
  </si>
  <si>
    <t>3.2.20</t>
  </si>
  <si>
    <t>3.3</t>
  </si>
  <si>
    <t>3.3.1.1</t>
  </si>
  <si>
    <t>3.3.1.2</t>
  </si>
  <si>
    <t>3.3.1.3</t>
  </si>
  <si>
    <t>3.3.1.4</t>
  </si>
  <si>
    <t>3.3.1.5</t>
  </si>
  <si>
    <t>3.3.1.6</t>
  </si>
  <si>
    <t>3.3.1.7</t>
  </si>
  <si>
    <t>3.3.1.8</t>
  </si>
  <si>
    <t>3.3.1.9</t>
  </si>
  <si>
    <t>3.3.2.1</t>
  </si>
  <si>
    <t>3.3.2.2</t>
  </si>
  <si>
    <t>3.3.2.3</t>
  </si>
  <si>
    <t>3.3.2.4</t>
  </si>
  <si>
    <t>3.3.2.5</t>
  </si>
  <si>
    <t>3.3.2.6</t>
  </si>
  <si>
    <t>3.3.2.7</t>
  </si>
  <si>
    <t>3.3.2.8</t>
  </si>
  <si>
    <t>3.3.2.9</t>
  </si>
  <si>
    <t>3.3.2.10</t>
  </si>
  <si>
    <t>3.3.2.11</t>
  </si>
  <si>
    <t>3.3.2.12</t>
  </si>
  <si>
    <t>3.3.2.13</t>
  </si>
  <si>
    <t>3.3.3.1</t>
  </si>
  <si>
    <t>3.3.3.2</t>
  </si>
  <si>
    <t>3.3.3.3</t>
  </si>
  <si>
    <t>3.3.3.4</t>
  </si>
  <si>
    <t>3.3.3.5</t>
  </si>
  <si>
    <t>3.3.3.6</t>
  </si>
  <si>
    <t>3.3.3.7</t>
  </si>
  <si>
    <t>3.3.3.8</t>
  </si>
  <si>
    <t>3.3.4.1</t>
  </si>
  <si>
    <t>3.3.4.2</t>
  </si>
  <si>
    <t>3.3.4.3</t>
  </si>
  <si>
    <t>3.3.4.4</t>
  </si>
  <si>
    <t>3.3.4.5</t>
  </si>
  <si>
    <t>3.3.4.6</t>
  </si>
  <si>
    <t>3.3.5.1</t>
  </si>
  <si>
    <t>3.3.5.2</t>
  </si>
  <si>
    <t>3.3.5.3</t>
  </si>
  <si>
    <t>3.3.6.1</t>
  </si>
  <si>
    <t>3.3.7.1</t>
  </si>
  <si>
    <t>3.5</t>
  </si>
  <si>
    <t>3.5.1</t>
  </si>
  <si>
    <t>3.5.2</t>
  </si>
  <si>
    <t>3.5.3</t>
  </si>
  <si>
    <t>3.5.4</t>
  </si>
  <si>
    <t>3.5.5</t>
  </si>
  <si>
    <t>3.5.6</t>
  </si>
  <si>
    <t>3.5.7</t>
  </si>
  <si>
    <t>3.5.8</t>
  </si>
  <si>
    <t>3.5.9</t>
  </si>
  <si>
    <t>3.5.10</t>
  </si>
  <si>
    <t>3.5.11</t>
  </si>
  <si>
    <t>3.5.12</t>
  </si>
  <si>
    <t>3.5.13</t>
  </si>
  <si>
    <t>3.5.14</t>
  </si>
  <si>
    <t>3.5.15</t>
  </si>
  <si>
    <t>3.5.16</t>
  </si>
  <si>
    <t>3.5.17</t>
  </si>
  <si>
    <t>3.5.18</t>
  </si>
  <si>
    <t>3.5.19</t>
  </si>
  <si>
    <t>3.5.20</t>
  </si>
  <si>
    <t>3.5.21</t>
  </si>
  <si>
    <t>3.5.22</t>
  </si>
  <si>
    <t>3.5.23</t>
  </si>
  <si>
    <t>3.5.24</t>
  </si>
  <si>
    <t>3.5.25</t>
  </si>
  <si>
    <t>3.5.26</t>
  </si>
  <si>
    <t>3.6</t>
  </si>
  <si>
    <t>3.6.1</t>
  </si>
  <si>
    <t>3.6.2</t>
  </si>
  <si>
    <t>3.6.3</t>
  </si>
  <si>
    <t>3.6.4</t>
  </si>
  <si>
    <t>3.6.5</t>
  </si>
  <si>
    <t>3.6.6</t>
  </si>
  <si>
    <t>3.6.8</t>
  </si>
  <si>
    <t>3.6.9</t>
  </si>
  <si>
    <t>3.6.11</t>
  </si>
  <si>
    <t>3.4.3</t>
  </si>
  <si>
    <t>3.4.4</t>
  </si>
  <si>
    <t>3.4.5</t>
  </si>
  <si>
    <t>3.4.6</t>
  </si>
  <si>
    <t>3.4.7</t>
  </si>
  <si>
    <t>3.4.8</t>
  </si>
  <si>
    <t>3.4.9</t>
  </si>
  <si>
    <t>3.4.10</t>
  </si>
  <si>
    <t>3.4.11</t>
  </si>
  <si>
    <t>3.4.12</t>
  </si>
  <si>
    <t>3.4.13</t>
  </si>
  <si>
    <t>3.4.14</t>
  </si>
  <si>
    <t>3.4.15</t>
  </si>
  <si>
    <t>3.4.16</t>
  </si>
  <si>
    <t>3.4.17</t>
  </si>
  <si>
    <t>3.4</t>
  </si>
  <si>
    <t>3.4.20</t>
  </si>
  <si>
    <t>3.4.21</t>
  </si>
  <si>
    <t>3.6.1.1</t>
  </si>
  <si>
    <t>3.6.1.2</t>
  </si>
  <si>
    <t>3.6.1.3</t>
  </si>
  <si>
    <t>3.7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</si>
  <si>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</si>
  <si>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</si>
  <si>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</si>
  <si>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</si>
  <si>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</si>
  <si>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</si>
  <si>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</si>
  <si>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</si>
  <si>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</si>
  <si>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3.7.10</t>
  </si>
  <si>
    <t>3.7.11</t>
  </si>
  <si>
    <t>3.7.12</t>
  </si>
  <si>
    <t>3.7.13</t>
  </si>
  <si>
    <t>3.7.14</t>
  </si>
  <si>
    <t>3.7.15</t>
  </si>
  <si>
    <t>3.7.16</t>
  </si>
  <si>
    <t>3.7.17</t>
  </si>
  <si>
    <t>3.7.18</t>
  </si>
  <si>
    <t>3.7.19</t>
  </si>
  <si>
    <t>3.7.20</t>
  </si>
  <si>
    <t>3.7.21</t>
  </si>
  <si>
    <t>3.7.22</t>
  </si>
  <si>
    <t>3.7.23</t>
  </si>
  <si>
    <t>3.7.24</t>
  </si>
  <si>
    <t>3.7.25</t>
  </si>
  <si>
    <t>3.7.26</t>
  </si>
  <si>
    <t>3.7.27</t>
  </si>
  <si>
    <t>3.7.28</t>
  </si>
  <si>
    <t>3.7.29</t>
  </si>
  <si>
    <t>3.7.30</t>
  </si>
  <si>
    <t>3.7.31</t>
  </si>
  <si>
    <t>3.7.32</t>
  </si>
  <si>
    <t>3.7.33</t>
  </si>
  <si>
    <t>3.7.34</t>
  </si>
  <si>
    <t>3.7.35</t>
  </si>
  <si>
    <t>3.7.36</t>
  </si>
  <si>
    <t>3.7.37</t>
  </si>
  <si>
    <t>3.7.38</t>
  </si>
  <si>
    <t>3.7.39</t>
  </si>
  <si>
    <t>3.7.40</t>
  </si>
  <si>
    <t>3.7.41</t>
  </si>
  <si>
    <t>3.7.42</t>
  </si>
  <si>
    <t>3.7.43</t>
  </si>
  <si>
    <t>3.7.44</t>
  </si>
  <si>
    <t>3.7.45</t>
  </si>
  <si>
    <t>3.7.46</t>
  </si>
  <si>
    <t>3.7.47</t>
  </si>
  <si>
    <t>3.7.48</t>
  </si>
  <si>
    <t>3.8</t>
  </si>
  <si>
    <t>3.8.1</t>
  </si>
  <si>
    <t>3.8.2</t>
  </si>
  <si>
    <t>3.8.3</t>
  </si>
  <si>
    <t>3.8.4</t>
  </si>
  <si>
    <t>3.8.5</t>
  </si>
  <si>
    <t>3.8.6</t>
  </si>
  <si>
    <t>3.8.7</t>
  </si>
  <si>
    <t>3.8.8</t>
  </si>
  <si>
    <t>3.9</t>
  </si>
  <si>
    <t>3.9.1</t>
  </si>
  <si>
    <t>3.9.2</t>
  </si>
  <si>
    <t>3.9.3</t>
  </si>
  <si>
    <t>3.9.4</t>
  </si>
  <si>
    <t>3.9.5</t>
  </si>
  <si>
    <t>3.9.6</t>
  </si>
  <si>
    <t>3.11.1.1</t>
  </si>
  <si>
    <t>3.11.1.2</t>
  </si>
  <si>
    <t>3.11.1.3</t>
  </si>
  <si>
    <t>3.11.1.4</t>
  </si>
  <si>
    <t>3.11.1.5</t>
  </si>
  <si>
    <t>3.11.1.6</t>
  </si>
  <si>
    <t>3.11.1.7</t>
  </si>
  <si>
    <t>3.11.1.8</t>
  </si>
  <si>
    <t>3.11.1.9</t>
  </si>
  <si>
    <t>3.11.1.10</t>
  </si>
  <si>
    <t>3.11.1.11</t>
  </si>
  <si>
    <t>3.11.1.12</t>
  </si>
  <si>
    <t>3.11.1.13</t>
  </si>
  <si>
    <t>3.11.1.14</t>
  </si>
  <si>
    <t>3.11.1.15</t>
  </si>
  <si>
    <t>3.11.1.16</t>
  </si>
  <si>
    <t>3.11.1.17</t>
  </si>
  <si>
    <t>3.11.1.18</t>
  </si>
  <si>
    <t>3.11.1.19</t>
  </si>
  <si>
    <t>3.11.1.20</t>
  </si>
  <si>
    <t>3.11.1.21</t>
  </si>
  <si>
    <t>3.11.1.22</t>
  </si>
  <si>
    <t>3.11.1.23</t>
  </si>
  <si>
    <t>3.11.1.24</t>
  </si>
  <si>
    <t>3.11.1.25</t>
  </si>
  <si>
    <t>3.11.1.26</t>
  </si>
  <si>
    <t>3.11.1.27</t>
  </si>
  <si>
    <t>3.11.1.28</t>
  </si>
  <si>
    <t>3.11.1.29</t>
  </si>
  <si>
    <t>3.11.1.30</t>
  </si>
  <si>
    <t>3.11.1.31</t>
  </si>
  <si>
    <t>3.11.1.32</t>
  </si>
  <si>
    <t>3.11.1.33</t>
  </si>
  <si>
    <t>3.11.1.34</t>
  </si>
  <si>
    <t>3.11.1.35</t>
  </si>
  <si>
    <t>3.11.1.36</t>
  </si>
  <si>
    <t>3.11.1.37</t>
  </si>
  <si>
    <t>3.11.1.38</t>
  </si>
  <si>
    <t>3.11.1.39</t>
  </si>
  <si>
    <t>3.11.1.40</t>
  </si>
  <si>
    <t>3.11.1.41</t>
  </si>
  <si>
    <t>3.11.1.42</t>
  </si>
  <si>
    <t>3.11.1.43</t>
  </si>
  <si>
    <t>3.11.1.44</t>
  </si>
  <si>
    <t>3.11.1.45</t>
  </si>
  <si>
    <t>3.11.1.46</t>
  </si>
  <si>
    <t>3.11.1.47</t>
  </si>
  <si>
    <t>3.11.1.48</t>
  </si>
  <si>
    <t>3.11.1.49</t>
  </si>
  <si>
    <t>3.11.1.50</t>
  </si>
  <si>
    <t>3.11.1.51</t>
  </si>
  <si>
    <t>3.11.1.52</t>
  </si>
  <si>
    <t>3.11.1.53</t>
  </si>
  <si>
    <t>3.11.1.54</t>
  </si>
  <si>
    <t>3.11.1.55</t>
  </si>
  <si>
    <t>3.11.1.56</t>
  </si>
  <si>
    <t>3.11.1.57</t>
  </si>
  <si>
    <t>3.11.1.58</t>
  </si>
  <si>
    <t>3.11.1.59</t>
  </si>
  <si>
    <t>3.11.1.60</t>
  </si>
  <si>
    <t>3.11.1.61</t>
  </si>
  <si>
    <t>3.11.1.62</t>
  </si>
  <si>
    <t>3.11.1.63</t>
  </si>
  <si>
    <t>3.11.1.64</t>
  </si>
  <si>
    <t>3.11</t>
  </si>
  <si>
    <t>3.11.1</t>
  </si>
  <si>
    <t>3.11.2</t>
  </si>
  <si>
    <t>3.11.2.1</t>
  </si>
  <si>
    <t>3.11.2.2</t>
  </si>
  <si>
    <t>3.11.2.3</t>
  </si>
  <si>
    <t>3.11.2.4</t>
  </si>
  <si>
    <t>3.11.2.5</t>
  </si>
  <si>
    <t>3.11.2.6</t>
  </si>
  <si>
    <t>3.11.2.7</t>
  </si>
  <si>
    <t>3.11.2.8</t>
  </si>
  <si>
    <t>3.11.2.9</t>
  </si>
  <si>
    <t>3.11.2.10</t>
  </si>
  <si>
    <t>3.11.2.11</t>
  </si>
  <si>
    <t>3.11.2.12</t>
  </si>
  <si>
    <t>3.11.2.13</t>
  </si>
  <si>
    <t>3.11.2.14</t>
  </si>
  <si>
    <t>3.11.2.15</t>
  </si>
  <si>
    <t>3.11.2.16</t>
  </si>
  <si>
    <t>3.11.2.19</t>
  </si>
  <si>
    <t>3.11.2.20</t>
  </si>
  <si>
    <t>3.11.2.21</t>
  </si>
  <si>
    <t>3.11.2.22</t>
  </si>
  <si>
    <t>3.11.2.23</t>
  </si>
  <si>
    <t>3.11.2.24</t>
  </si>
  <si>
    <t>3.11.2.25</t>
  </si>
  <si>
    <t>3.11.2.26</t>
  </si>
  <si>
    <t>3.11.2.27</t>
  </si>
  <si>
    <t>3.11.2.28</t>
  </si>
  <si>
    <t>3.11.2.29</t>
  </si>
  <si>
    <t>3.11.2.30</t>
  </si>
  <si>
    <t>3.11.2.31</t>
  </si>
  <si>
    <t>3.11.2.32</t>
  </si>
  <si>
    <t>3.11.2.33</t>
  </si>
  <si>
    <t>3.11.2.34</t>
  </si>
  <si>
    <t>3.11.2.35</t>
  </si>
  <si>
    <t>3.11.2.36</t>
  </si>
  <si>
    <t>3.11.2.37</t>
  </si>
  <si>
    <t>3.11.2.38</t>
  </si>
  <si>
    <t>3.11.2.39</t>
  </si>
  <si>
    <t>3.11.2.40</t>
  </si>
  <si>
    <t>3.11.2.41</t>
  </si>
  <si>
    <t>3.11.2.42</t>
  </si>
  <si>
    <t>3.11.2.43</t>
  </si>
  <si>
    <t>3.11.2.44</t>
  </si>
  <si>
    <t>3.11.2.46</t>
  </si>
  <si>
    <t>3.11.2.47</t>
  </si>
  <si>
    <t>3.11.3</t>
  </si>
  <si>
    <t>3.11.3.1</t>
  </si>
  <si>
    <t>3.11.3.2</t>
  </si>
  <si>
    <t>3.11.3.3</t>
  </si>
  <si>
    <t>3.11.3.4</t>
  </si>
  <si>
    <t>3.11.3.5</t>
  </si>
  <si>
    <t>3.11.3.6</t>
  </si>
  <si>
    <t>3.11.3.7</t>
  </si>
  <si>
    <t>3.11.4</t>
  </si>
  <si>
    <t>3.11.4.1</t>
  </si>
  <si>
    <t>3.11.4.2</t>
  </si>
  <si>
    <t>3.11.4.3</t>
  </si>
  <si>
    <t>3.11.4.4</t>
  </si>
  <si>
    <t>3.11.4.5</t>
  </si>
  <si>
    <t>3.11.4.6</t>
  </si>
  <si>
    <t>3.11.4.7</t>
  </si>
  <si>
    <t>3.11.4.8</t>
  </si>
  <si>
    <t>3.11.4.9</t>
  </si>
  <si>
    <t>3.11.4.10</t>
  </si>
  <si>
    <t>3.11.4.11</t>
  </si>
  <si>
    <t>3.11.4.12</t>
  </si>
  <si>
    <t>3.11.4.13</t>
  </si>
  <si>
    <t>3.11.4.14</t>
  </si>
  <si>
    <t>3.11.4.15</t>
  </si>
  <si>
    <t>3.11.4.16</t>
  </si>
  <si>
    <t>3.11.4.17</t>
  </si>
  <si>
    <t>3.11.4.18</t>
  </si>
  <si>
    <t>3.11.4.19</t>
  </si>
  <si>
    <t>3.11.4.20</t>
  </si>
  <si>
    <t>3.11.4.21</t>
  </si>
  <si>
    <t>3.11.4.22</t>
  </si>
  <si>
    <t>3.11.4.23</t>
  </si>
  <si>
    <t>3.11.4.24</t>
  </si>
  <si>
    <t>3.11.4.25</t>
  </si>
  <si>
    <t>3.11.4.26</t>
  </si>
  <si>
    <t>3.11.4.27</t>
  </si>
  <si>
    <t>3.11.4.28</t>
  </si>
  <si>
    <t>3.11.4.29</t>
  </si>
  <si>
    <t>3.11.4.30</t>
  </si>
  <si>
    <t>3.11.4.31</t>
  </si>
  <si>
    <t>3.11.5</t>
  </si>
  <si>
    <t>3.11.5.1</t>
  </si>
  <si>
    <t>3.11.5.2</t>
  </si>
  <si>
    <t>3.11.5.3</t>
  </si>
  <si>
    <t>3.11.5.4</t>
  </si>
  <si>
    <t>3.11.5.5</t>
  </si>
  <si>
    <t>3.11.5.6</t>
  </si>
  <si>
    <t>3.11.5.7</t>
  </si>
  <si>
    <t>3.11.5.8</t>
  </si>
  <si>
    <t>3.11.5.9</t>
  </si>
  <si>
    <t>3.11.5.10</t>
  </si>
  <si>
    <t>3.11.5.11</t>
  </si>
  <si>
    <t>3.11.5.12</t>
  </si>
  <si>
    <t>3.11.5.13</t>
  </si>
  <si>
    <t>3.11.6</t>
  </si>
  <si>
    <t>3.11.6.1</t>
  </si>
  <si>
    <t>3.11.6.2</t>
  </si>
  <si>
    <t>3.11.6.3</t>
  </si>
  <si>
    <t>3.11.6.4</t>
  </si>
  <si>
    <t>3.11.6.5</t>
  </si>
  <si>
    <t>3.11.6.6</t>
  </si>
  <si>
    <t>3.11.6.7</t>
  </si>
  <si>
    <t>3.11.6.8</t>
  </si>
  <si>
    <t>3.11.6.9</t>
  </si>
  <si>
    <t>3.11.6.10</t>
  </si>
  <si>
    <t>3.11.6.11</t>
  </si>
  <si>
    <t>3.11.6.12</t>
  </si>
  <si>
    <t>3.11.6.13</t>
  </si>
  <si>
    <t>3.11.6.14</t>
  </si>
  <si>
    <t>3.11.6.15</t>
  </si>
  <si>
    <t>3.11.7</t>
  </si>
  <si>
    <t>3.11.7.1</t>
  </si>
  <si>
    <t>3.11.7.2</t>
  </si>
  <si>
    <t>3.11.7.3</t>
  </si>
  <si>
    <t>3.11.7.4</t>
  </si>
  <si>
    <t>3.11.7.5</t>
  </si>
  <si>
    <t>3.11.8</t>
  </si>
  <si>
    <t>3.11.8.1</t>
  </si>
  <si>
    <t>3.11.8.2</t>
  </si>
  <si>
    <t>3.11.8.3</t>
  </si>
  <si>
    <t>3.11.8.4</t>
  </si>
  <si>
    <t>3.11.8.5</t>
  </si>
  <si>
    <t>3.11.8.6</t>
  </si>
  <si>
    <t>3.11.8.7</t>
  </si>
  <si>
    <t>3.11.8.8</t>
  </si>
  <si>
    <t>3.11.8.9</t>
  </si>
  <si>
    <t>3.11.8.10</t>
  </si>
  <si>
    <t>3.11.8.11</t>
  </si>
  <si>
    <t>3.11.8.12</t>
  </si>
  <si>
    <t>3.11.8.13</t>
  </si>
  <si>
    <t>3.11.8.14</t>
  </si>
  <si>
    <t>3.11.8.15</t>
  </si>
  <si>
    <t>3.11.8.16</t>
  </si>
  <si>
    <t>3.11.8.17</t>
  </si>
  <si>
    <t>3.11.8.18</t>
  </si>
  <si>
    <t>3.11.8.19</t>
  </si>
  <si>
    <t>3.11.8.20</t>
  </si>
  <si>
    <t>3.11.8.21</t>
  </si>
  <si>
    <t>3.11.8.22</t>
  </si>
  <si>
    <t>3.11.8.23</t>
  </si>
  <si>
    <t>3.11.8.24</t>
  </si>
  <si>
    <t>3.11.8.25</t>
  </si>
  <si>
    <t>3.11.8.26</t>
  </si>
  <si>
    <t>3.11.8.27</t>
  </si>
  <si>
    <t>3.11.8.28</t>
  </si>
  <si>
    <t>3.11.8.29</t>
  </si>
  <si>
    <t>3.11.8.30</t>
  </si>
  <si>
    <t>3.11.8.31</t>
  </si>
  <si>
    <t>3.11.8.32</t>
  </si>
  <si>
    <t>3.11.8.33</t>
  </si>
  <si>
    <t>3.11.8.34</t>
  </si>
  <si>
    <t>3.11.8.35</t>
  </si>
  <si>
    <t>3.11.8.36</t>
  </si>
  <si>
    <t>3.11.8.37</t>
  </si>
  <si>
    <t>3.11.8.38</t>
  </si>
  <si>
    <t>3.11.8.39</t>
  </si>
  <si>
    <t>3.11.8.40</t>
  </si>
  <si>
    <t>3.11.8.41</t>
  </si>
  <si>
    <t>3.11.8.42</t>
  </si>
  <si>
    <t>3.11.8.43</t>
  </si>
  <si>
    <t>3.11.8.44</t>
  </si>
  <si>
    <t>3.11.8.45</t>
  </si>
  <si>
    <t>3.11.8.46</t>
  </si>
  <si>
    <t>3.11.8.47</t>
  </si>
  <si>
    <t>3.11.8.48</t>
  </si>
  <si>
    <t>3.11.8.49</t>
  </si>
  <si>
    <t>3.11.8.50</t>
  </si>
  <si>
    <t>3.11.8.51</t>
  </si>
  <si>
    <t>3.11.8.52</t>
  </si>
  <si>
    <t>3.11.8.53</t>
  </si>
  <si>
    <t>3.11.8.54</t>
  </si>
  <si>
    <t>3.11.8.55</t>
  </si>
  <si>
    <t>3.11.8.56</t>
  </si>
  <si>
    <t>3.11.8.57</t>
  </si>
  <si>
    <t>3.11.8.58</t>
  </si>
  <si>
    <t>3.11.8.59</t>
  </si>
  <si>
    <t>3.11.8.60</t>
  </si>
  <si>
    <t>3.11.8.61</t>
  </si>
  <si>
    <t>3.11.8.62</t>
  </si>
  <si>
    <t>3.11.8.63</t>
  </si>
  <si>
    <t>3.11.8.64</t>
  </si>
  <si>
    <t>3.11.8.65</t>
  </si>
  <si>
    <t>3.11.8.66</t>
  </si>
  <si>
    <t>3.11.8.67</t>
  </si>
  <si>
    <t>3.11.8.68</t>
  </si>
  <si>
    <t>3.11.8.69</t>
  </si>
  <si>
    <t>3.11.8.70</t>
  </si>
  <si>
    <t>3.11.8.71</t>
  </si>
  <si>
    <t>3.11.8.72</t>
  </si>
  <si>
    <t>3.11.8.73</t>
  </si>
  <si>
    <t>3.11.8.74</t>
  </si>
  <si>
    <t>3.11.8.75</t>
  </si>
  <si>
    <t>3.11.8.76</t>
  </si>
  <si>
    <t>3.11.8.77</t>
  </si>
  <si>
    <t>3.11.8.78</t>
  </si>
  <si>
    <t>3.11.8.79</t>
  </si>
  <si>
    <t>3.11.8.80</t>
  </si>
  <si>
    <t>3.11.8.81</t>
  </si>
  <si>
    <t>3.11.8.82</t>
  </si>
  <si>
    <t>3.11.8.83</t>
  </si>
  <si>
    <t>3.11.8.84</t>
  </si>
  <si>
    <t>3.11.8.85</t>
  </si>
  <si>
    <t>3.11.8.86</t>
  </si>
  <si>
    <t>3.11.8.87</t>
  </si>
  <si>
    <t>3.11.8.88</t>
  </si>
  <si>
    <t>3.11.8.89</t>
  </si>
  <si>
    <t>3.11.8.90</t>
  </si>
  <si>
    <t>3.11.8.91</t>
  </si>
  <si>
    <t>3.11.8.92</t>
  </si>
  <si>
    <t>3.11.8.93</t>
  </si>
  <si>
    <t>3.11.8.94</t>
  </si>
  <si>
    <t>3.11.8.95</t>
  </si>
  <si>
    <t>3.11.8.96</t>
  </si>
  <si>
    <t>3.11.8.97</t>
  </si>
  <si>
    <t>3.11.8.98</t>
  </si>
  <si>
    <t>3.11.8.99</t>
  </si>
  <si>
    <t>3.11.8.100</t>
  </si>
  <si>
    <t>3.11.8.101</t>
  </si>
  <si>
    <t>3.11.8.102</t>
  </si>
  <si>
    <t>3.11.8.103</t>
  </si>
  <si>
    <t>3.11.8.104</t>
  </si>
  <si>
    <t>3.11.8.105</t>
  </si>
  <si>
    <t>3.11.8.106</t>
  </si>
  <si>
    <t>3.11.8.107</t>
  </si>
  <si>
    <t>3.11.8.108</t>
  </si>
  <si>
    <t>3.11.8.109</t>
  </si>
  <si>
    <t>3.11.8.110</t>
  </si>
  <si>
    <t>3.11.8.111</t>
  </si>
  <si>
    <t>3.11.8.112</t>
  </si>
  <si>
    <t>3.11.8.113</t>
  </si>
  <si>
    <t>3.11.8.114</t>
  </si>
  <si>
    <t>3.11.8.115</t>
  </si>
  <si>
    <t>3.11.8.116</t>
  </si>
  <si>
    <t>3.11.8.117</t>
  </si>
  <si>
    <t>3.11.8.118</t>
  </si>
  <si>
    <t>3.11.8.119</t>
  </si>
  <si>
    <t>3.11.8.120</t>
  </si>
  <si>
    <t>3.11.8.121</t>
  </si>
  <si>
    <t>3.11.8.122</t>
  </si>
  <si>
    <t>3.11.8.123</t>
  </si>
  <si>
    <t>3.11.8.124</t>
  </si>
  <si>
    <t>3.11.8.125</t>
  </si>
  <si>
    <t>3.11.8.126</t>
  </si>
  <si>
    <t>3.11.8.127</t>
  </si>
  <si>
    <t>3.11.8.128</t>
  </si>
  <si>
    <t>3.11.8.129</t>
  </si>
  <si>
    <t>3.11.8.130</t>
  </si>
  <si>
    <t>3.11.8.134</t>
  </si>
  <si>
    <t>3.11.8.131</t>
  </si>
  <si>
    <t>3.11.8.132</t>
  </si>
  <si>
    <t>3.11.8.133</t>
  </si>
  <si>
    <t>3.11.8.135</t>
  </si>
  <si>
    <t>3.11.8.136</t>
  </si>
  <si>
    <t>3.11.8.137</t>
  </si>
  <si>
    <t>3.11.8.138</t>
  </si>
  <si>
    <t>3.11.8.139</t>
  </si>
  <si>
    <t>3.11.8.140</t>
  </si>
  <si>
    <t>3.11.8.141</t>
  </si>
  <si>
    <t>3.11.8.142</t>
  </si>
  <si>
    <t>3.11.8.143</t>
  </si>
  <si>
    <t>3.11.8.144</t>
  </si>
  <si>
    <t>3.11.8.145</t>
  </si>
  <si>
    <t>3.11.8.146</t>
  </si>
  <si>
    <t>3.11.8.147</t>
  </si>
  <si>
    <t>3.11.8.148</t>
  </si>
  <si>
    <t>3.11.8.149</t>
  </si>
  <si>
    <t>3.11.8.150</t>
  </si>
  <si>
    <t>3.11.8.151</t>
  </si>
  <si>
    <t>3.11.8.152</t>
  </si>
  <si>
    <t>3.11.8.153</t>
  </si>
  <si>
    <t>3.11.8.154</t>
  </si>
  <si>
    <t>3.11.8.155</t>
  </si>
  <si>
    <t>3.11.8.156</t>
  </si>
  <si>
    <t>3.11.8.157</t>
  </si>
  <si>
    <t>3.11.8.158</t>
  </si>
  <si>
    <t>3.11.8.159</t>
  </si>
  <si>
    <t>3.11.8.160</t>
  </si>
  <si>
    <t>3.11.8.161</t>
  </si>
  <si>
    <t>3.11.8.162</t>
  </si>
  <si>
    <t>3.11.8.163</t>
  </si>
  <si>
    <t>3.11.8.164</t>
  </si>
  <si>
    <t>3.11.8.165</t>
  </si>
  <si>
    <t>3.11.8.166</t>
  </si>
  <si>
    <t>3.11.8.167</t>
  </si>
  <si>
    <t>3.11.8.168</t>
  </si>
  <si>
    <t>3.11.8.169</t>
  </si>
  <si>
    <t>3.11.8.170</t>
  </si>
  <si>
    <t>3.11.8.171</t>
  </si>
  <si>
    <t>3.11.8.172</t>
  </si>
  <si>
    <t>3.11.8.173</t>
  </si>
  <si>
    <t>3.11.8.174</t>
  </si>
  <si>
    <t>3.11.8.175</t>
  </si>
  <si>
    <t>3.11.8.176</t>
  </si>
  <si>
    <t>3.11.8.177</t>
  </si>
  <si>
    <t>3.11.8.178</t>
  </si>
  <si>
    <t>3.11.8.179</t>
  </si>
  <si>
    <t>3.11.8.180</t>
  </si>
  <si>
    <t>3.11.8.181</t>
  </si>
  <si>
    <t>3.11.8.182</t>
  </si>
  <si>
    <t>3.11.8.183</t>
  </si>
  <si>
    <t>3.11.8.184</t>
  </si>
  <si>
    <t>3.11.8.185</t>
  </si>
  <si>
    <t>3.11.8.186</t>
  </si>
  <si>
    <t>3.11.8.187</t>
  </si>
  <si>
    <t>3.11.8.188</t>
  </si>
  <si>
    <t>3.11.8.189</t>
  </si>
  <si>
    <t>3.11.8.190</t>
  </si>
  <si>
    <t>3.11.8.191</t>
  </si>
  <si>
    <t>3.11.8.192</t>
  </si>
  <si>
    <t>3.11.8.193</t>
  </si>
  <si>
    <t>3.11.8.194</t>
  </si>
  <si>
    <t>3.11.8.195</t>
  </si>
  <si>
    <t>3.11.8.196</t>
  </si>
  <si>
    <t>3.11.8.197</t>
  </si>
  <si>
    <t>3.11.8.198</t>
  </si>
  <si>
    <t>3.11.8.199</t>
  </si>
  <si>
    <t>3.11.8.200</t>
  </si>
  <si>
    <t>3.11.8.201</t>
  </si>
  <si>
    <t>3.11.8.202</t>
  </si>
  <si>
    <t>3.11.8.203</t>
  </si>
  <si>
    <t>3.11.8.204</t>
  </si>
  <si>
    <t>3.11.8.205</t>
  </si>
  <si>
    <t>3.11.8.206</t>
  </si>
  <si>
    <t>3.11.8.207</t>
  </si>
  <si>
    <t>3.11.8.208</t>
  </si>
  <si>
    <t>3.11.8.209</t>
  </si>
  <si>
    <t>3.11.8.210</t>
  </si>
  <si>
    <t>3.11.0.1</t>
  </si>
  <si>
    <t>3.11.0.2</t>
  </si>
  <si>
    <t>3.11.0.3</t>
  </si>
  <si>
    <t>3.11.0.4</t>
  </si>
  <si>
    <t>3.11.0.5</t>
  </si>
  <si>
    <t xml:space="preserve">Отделение </t>
  </si>
  <si>
    <t xml:space="preserve">Нейрофизиологический кабинет (отд. Неврологическое для больных с НМК) </t>
  </si>
  <si>
    <t>Отделение физиотерапевтическое</t>
  </si>
  <si>
    <t>Отделение лечебной физкультуры</t>
  </si>
  <si>
    <t xml:space="preserve">Пример </t>
  </si>
  <si>
    <t>Услуги оказываемые в отделении</t>
  </si>
  <si>
    <r>
      <t>3.</t>
    </r>
    <r>
      <rPr>
        <sz val="12"/>
        <color indexed="10"/>
        <rFont val="Times New Roman"/>
        <family val="1"/>
        <charset val="204"/>
      </rPr>
      <t>*</t>
    </r>
  </si>
  <si>
    <t xml:space="preserve">Индивидуальный порядковый шифр отделения </t>
  </si>
  <si>
    <r>
      <t>3.</t>
    </r>
    <r>
      <rPr>
        <sz val="12"/>
        <color indexed="10"/>
        <rFont val="Times New Roman"/>
        <family val="1"/>
        <charset val="204"/>
      </rPr>
      <t>1</t>
    </r>
  </si>
  <si>
    <r>
      <t>3.*.</t>
    </r>
    <r>
      <rPr>
        <sz val="12"/>
        <color indexed="10"/>
        <rFont val="Times New Roman"/>
        <family val="1"/>
        <charset val="204"/>
      </rPr>
      <t>1 - …</t>
    </r>
  </si>
  <si>
    <r>
      <t>3.11.</t>
    </r>
    <r>
      <rPr>
        <sz val="12"/>
        <color indexed="10"/>
        <rFont val="Times New Roman"/>
        <family val="1"/>
        <charset val="204"/>
      </rPr>
      <t>0.</t>
    </r>
    <r>
      <rPr>
        <sz val="12"/>
        <rFont val="Times New Roman"/>
        <family val="1"/>
        <charset val="204"/>
      </rPr>
      <t>*</t>
    </r>
  </si>
  <si>
    <r>
      <t>3.11.</t>
    </r>
    <r>
      <rPr>
        <sz val="12"/>
        <color indexed="10"/>
        <rFont val="Times New Roman"/>
        <family val="1"/>
        <charset val="204"/>
      </rPr>
      <t>0</t>
    </r>
    <r>
      <rPr>
        <sz val="12"/>
        <rFont val="Times New Roman"/>
        <family val="1"/>
        <charset val="204"/>
      </rPr>
      <t>.2</t>
    </r>
  </si>
  <si>
    <r>
      <t>3.11.</t>
    </r>
    <r>
      <rPr>
        <sz val="12"/>
        <color indexed="10"/>
        <rFont val="Times New Roman"/>
        <family val="1"/>
        <charset val="204"/>
      </rPr>
      <t>1.</t>
    </r>
    <r>
      <rPr>
        <sz val="12"/>
        <rFont val="Times New Roman"/>
        <family val="1"/>
        <charset val="204"/>
      </rPr>
      <t>*</t>
    </r>
  </si>
  <si>
    <t>Биохимические исследования</t>
  </si>
  <si>
    <t xml:space="preserve">Забор крови </t>
  </si>
  <si>
    <r>
      <t>3.11.</t>
    </r>
    <r>
      <rPr>
        <sz val="12"/>
        <color indexed="10"/>
        <rFont val="Times New Roman"/>
        <family val="1"/>
        <charset val="204"/>
      </rPr>
      <t>1.</t>
    </r>
    <r>
      <rPr>
        <sz val="12"/>
        <rFont val="Times New Roman"/>
        <family val="1"/>
        <charset val="204"/>
      </rPr>
      <t>1</t>
    </r>
  </si>
  <si>
    <r>
      <t>3.11.</t>
    </r>
    <r>
      <rPr>
        <sz val="12"/>
        <color indexed="10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>*</t>
    </r>
  </si>
  <si>
    <r>
      <t>3.11.</t>
    </r>
    <r>
      <rPr>
        <sz val="12"/>
        <color indexed="10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>1</t>
    </r>
  </si>
  <si>
    <r>
      <t>3.11.</t>
    </r>
    <r>
      <rPr>
        <sz val="12"/>
        <color indexed="10"/>
        <rFont val="Times New Roman"/>
        <family val="1"/>
        <charset val="204"/>
      </rPr>
      <t>3.</t>
    </r>
    <r>
      <rPr>
        <sz val="12"/>
        <rFont val="Times New Roman"/>
        <family val="1"/>
        <charset val="204"/>
      </rPr>
      <t>*</t>
    </r>
  </si>
  <si>
    <r>
      <t>3.11.</t>
    </r>
    <r>
      <rPr>
        <sz val="12"/>
        <color indexed="10"/>
        <rFont val="Times New Roman"/>
        <family val="1"/>
        <charset val="204"/>
      </rPr>
      <t>3.</t>
    </r>
    <r>
      <rPr>
        <sz val="12"/>
        <rFont val="Times New Roman"/>
        <family val="1"/>
        <charset val="204"/>
      </rPr>
      <t>1</t>
    </r>
  </si>
  <si>
    <r>
      <t>3.11.</t>
    </r>
    <r>
      <rPr>
        <sz val="12"/>
        <color indexed="10"/>
        <rFont val="Times New Roman"/>
        <family val="1"/>
        <charset val="204"/>
      </rPr>
      <t>4.</t>
    </r>
    <r>
      <rPr>
        <sz val="12"/>
        <rFont val="Times New Roman"/>
        <family val="1"/>
        <charset val="204"/>
      </rPr>
      <t>*</t>
    </r>
  </si>
  <si>
    <r>
      <t>3.11.</t>
    </r>
    <r>
      <rPr>
        <sz val="12"/>
        <color indexed="10"/>
        <rFont val="Times New Roman"/>
        <family val="1"/>
        <charset val="204"/>
      </rPr>
      <t>4.</t>
    </r>
    <r>
      <rPr>
        <sz val="12"/>
        <rFont val="Times New Roman"/>
        <family val="1"/>
        <charset val="204"/>
      </rPr>
      <t>1</t>
    </r>
  </si>
  <si>
    <r>
      <t>3.11.</t>
    </r>
    <r>
      <rPr>
        <sz val="12"/>
        <color indexed="10"/>
        <rFont val="Times New Roman"/>
        <family val="1"/>
        <charset val="204"/>
      </rPr>
      <t>5.</t>
    </r>
    <r>
      <rPr>
        <sz val="12"/>
        <rFont val="Times New Roman"/>
        <family val="1"/>
        <charset val="204"/>
      </rPr>
      <t>*</t>
    </r>
  </si>
  <si>
    <r>
      <t>3.11.</t>
    </r>
    <r>
      <rPr>
        <sz val="12"/>
        <color indexed="10"/>
        <rFont val="Times New Roman"/>
        <family val="1"/>
        <charset val="204"/>
      </rPr>
      <t>5.</t>
    </r>
    <r>
      <rPr>
        <sz val="12"/>
        <rFont val="Times New Roman"/>
        <family val="1"/>
        <charset val="204"/>
      </rPr>
      <t>1</t>
    </r>
  </si>
  <si>
    <r>
      <t>3.11.</t>
    </r>
    <r>
      <rPr>
        <sz val="12"/>
        <color indexed="10"/>
        <rFont val="Times New Roman"/>
        <family val="1"/>
        <charset val="204"/>
      </rPr>
      <t>6.</t>
    </r>
    <r>
      <rPr>
        <sz val="12"/>
        <rFont val="Times New Roman"/>
        <family val="1"/>
        <charset val="204"/>
      </rPr>
      <t>*</t>
    </r>
  </si>
  <si>
    <t>Бактериологические исследования</t>
  </si>
  <si>
    <r>
      <t>3.11.</t>
    </r>
    <r>
      <rPr>
        <sz val="12"/>
        <color indexed="10"/>
        <rFont val="Times New Roman"/>
        <family val="1"/>
        <charset val="204"/>
      </rPr>
      <t>6.</t>
    </r>
    <r>
      <rPr>
        <sz val="12"/>
        <rFont val="Times New Roman"/>
        <family val="1"/>
        <charset val="204"/>
      </rPr>
      <t>1</t>
    </r>
  </si>
  <si>
    <r>
      <t>3.11.</t>
    </r>
    <r>
      <rPr>
        <sz val="12"/>
        <color indexed="10"/>
        <rFont val="Times New Roman"/>
        <family val="1"/>
        <charset val="204"/>
      </rPr>
      <t>7.</t>
    </r>
    <r>
      <rPr>
        <sz val="12"/>
        <rFont val="Times New Roman"/>
        <family val="1"/>
        <charset val="204"/>
      </rPr>
      <t>*</t>
    </r>
  </si>
  <si>
    <t>Реанимационное отделение лаборатории (экспресс-лаборатория)</t>
  </si>
  <si>
    <r>
      <t>3.11.</t>
    </r>
    <r>
      <rPr>
        <sz val="12"/>
        <color indexed="10"/>
        <rFont val="Times New Roman"/>
        <family val="1"/>
        <charset val="204"/>
      </rPr>
      <t>7.</t>
    </r>
    <r>
      <rPr>
        <sz val="12"/>
        <rFont val="Times New Roman"/>
        <family val="1"/>
        <charset val="204"/>
      </rPr>
      <t>1</t>
    </r>
  </si>
  <si>
    <r>
      <t>3.11.</t>
    </r>
    <r>
      <rPr>
        <sz val="12"/>
        <color indexed="10"/>
        <rFont val="Times New Roman"/>
        <family val="1"/>
        <charset val="204"/>
      </rPr>
      <t>8.</t>
    </r>
    <r>
      <rPr>
        <sz val="12"/>
        <rFont val="Times New Roman"/>
        <family val="1"/>
        <charset val="204"/>
      </rPr>
      <t>*</t>
    </r>
  </si>
  <si>
    <r>
      <t>3.11.</t>
    </r>
    <r>
      <rPr>
        <sz val="12"/>
        <color indexed="10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>.1</t>
    </r>
  </si>
  <si>
    <r>
      <t xml:space="preserve">Лаборатория </t>
    </r>
    <r>
      <rPr>
        <i/>
        <sz val="15"/>
        <rFont val="Times New Roman"/>
        <family val="1"/>
        <charset val="204"/>
      </rPr>
      <t>(Одинаковая для всех отделений стационара и поликлиники)</t>
    </r>
  </si>
  <si>
    <r>
      <t>3.*.</t>
    </r>
    <r>
      <rPr>
        <sz val="12"/>
        <color indexed="10"/>
        <rFont val="Times New Roman"/>
        <family val="1"/>
        <charset val="204"/>
      </rPr>
      <t>1.1 - …</t>
    </r>
  </si>
  <si>
    <t>Услуги аналогичные по выполнению, но проводимые на разные органы или части тела</t>
  </si>
  <si>
    <r>
      <t>3.3.</t>
    </r>
    <r>
      <rPr>
        <sz val="12"/>
        <color indexed="10"/>
        <rFont val="Times New Roman"/>
        <family val="1"/>
        <charset val="204"/>
      </rPr>
      <t>1.1</t>
    </r>
  </si>
  <si>
    <t>МРТ головного мозга</t>
  </si>
  <si>
    <r>
      <t xml:space="preserve">Порядок присвоения шифров для лечебно-диагностических услуг </t>
    </r>
    <r>
      <rPr>
        <i/>
        <sz val="15"/>
        <rFont val="Times New Roman"/>
        <family val="1"/>
        <charset val="204"/>
      </rPr>
      <t>(ПАРАКЛИНИКА)</t>
    </r>
  </si>
  <si>
    <t>3.4.1.1</t>
  </si>
  <si>
    <t>3.4.1.2</t>
  </si>
  <si>
    <t>3.4.1.3</t>
  </si>
  <si>
    <t>3.4.1.4</t>
  </si>
  <si>
    <t>3.4.1.5</t>
  </si>
  <si>
    <t>3.4.1.6</t>
  </si>
  <si>
    <t>3.4.1.7</t>
  </si>
  <si>
    <t>3.4.1.8</t>
  </si>
  <si>
    <t>3.4.1.9</t>
  </si>
  <si>
    <t>3.4.1.10</t>
  </si>
  <si>
    <t>3.4.1.11</t>
  </si>
  <si>
    <t>3.4.1.12</t>
  </si>
  <si>
    <t>3.4.1.13</t>
  </si>
  <si>
    <t>3.4.1.14</t>
  </si>
  <si>
    <t>3.4.1.15</t>
  </si>
  <si>
    <t>3.4.1.16</t>
  </si>
  <si>
    <t>3.4.1.17</t>
  </si>
  <si>
    <t>3.4.1.18</t>
  </si>
  <si>
    <t>3.4.2.1</t>
  </si>
  <si>
    <t>3.4.2.2</t>
  </si>
  <si>
    <t>3.4.2.3</t>
  </si>
  <si>
    <t>3.4.2.4</t>
  </si>
  <si>
    <t>3.4.2.5</t>
  </si>
  <si>
    <t>3.4.2.6</t>
  </si>
  <si>
    <t>3.4.2.7</t>
  </si>
  <si>
    <t>3.4.2.8</t>
  </si>
  <si>
    <t>3.4.18</t>
  </si>
  <si>
    <r>
      <t>3.1.</t>
    </r>
    <r>
      <rPr>
        <sz val="12"/>
        <color indexed="10"/>
        <rFont val="Times New Roman"/>
        <family val="1"/>
        <charset val="204"/>
      </rPr>
      <t>1</t>
    </r>
  </si>
  <si>
    <t>3.11.4.32</t>
  </si>
  <si>
    <t>3.3.2.14</t>
  </si>
  <si>
    <t>3.3.3.9</t>
  </si>
  <si>
    <t>3.6.7</t>
  </si>
  <si>
    <t>3.6.10</t>
  </si>
  <si>
    <t>3.6.12.1</t>
  </si>
  <si>
    <t>3.6.12.2</t>
  </si>
  <si>
    <t>3.6.12.3</t>
  </si>
  <si>
    <t>3.6.12.4</t>
  </si>
  <si>
    <t>3.6.12.5</t>
  </si>
  <si>
    <t>3.6.12.6</t>
  </si>
  <si>
    <t>3.6.12.7</t>
  </si>
  <si>
    <t>3.6.12.8</t>
  </si>
  <si>
    <t>3.6.13</t>
  </si>
  <si>
    <t>3.6.1.4</t>
  </si>
  <si>
    <t>3.6.2.1</t>
  </si>
  <si>
    <t>3.6.2.2</t>
  </si>
  <si>
    <t>3.6.2.3</t>
  </si>
  <si>
    <t>3.5.27</t>
  </si>
  <si>
    <t>3.5.28</t>
  </si>
  <si>
    <t>Суточное мониторирование артериального давления (СМАД)</t>
  </si>
  <si>
    <t>Цервикометрия</t>
  </si>
  <si>
    <t>3.11.4.33</t>
  </si>
  <si>
    <t>3.11.7.6</t>
  </si>
  <si>
    <t>Миоглобин</t>
  </si>
  <si>
    <t>3.4.19.1</t>
  </si>
  <si>
    <t>Полипэктомия из толстой кишки 1 категории сложности (механическая, горячая биопсия, электрокоагуляция)</t>
  </si>
  <si>
    <t>3.4.19.2</t>
  </si>
  <si>
    <t>Полипэктомия из толстой кишки 2 категории сложности (горячая биопсия, электрокоагуляция, электроэксцизия+инъецирование)</t>
  </si>
  <si>
    <t>3.4.19.3</t>
  </si>
  <si>
    <t>Полипэктомия из толстой кишки 3 категории сложности (электроэксцизия+ инъецирование+клипирование, пролонгированная полипэктомия (лигирование или клипирование)</t>
  </si>
  <si>
    <t>3.4.19.4</t>
  </si>
  <si>
    <t>Полипэктомия из толстой кишки 4 категории сложности (электроэксцизия+ инъецирование+клипирование+резекция слизистой, аргонплазменная коагуляция)</t>
  </si>
  <si>
    <t>3.4.22</t>
  </si>
  <si>
    <t>Трансректальное ультразвуковое исследование предстательной железы (ТРУЗИ)</t>
  </si>
  <si>
    <t>3.11.1.65</t>
  </si>
  <si>
    <t>1</t>
  </si>
  <si>
    <t>2</t>
  </si>
  <si>
    <t>3</t>
  </si>
  <si>
    <t>4</t>
  </si>
  <si>
    <t>5</t>
  </si>
  <si>
    <t>6</t>
  </si>
  <si>
    <t>7</t>
  </si>
  <si>
    <t>8</t>
  </si>
  <si>
    <t>3.3.3.10</t>
  </si>
  <si>
    <t>гипофиза</t>
  </si>
  <si>
    <t>3.3.4.7</t>
  </si>
  <si>
    <t>3.10</t>
  </si>
  <si>
    <t>ГБУЗ "ЧОПАБ"</t>
  </si>
  <si>
    <t>Цена,</t>
  </si>
  <si>
    <t>руб.</t>
  </si>
  <si>
    <t>Проведение прижизненных патологоанатомических исследований</t>
  </si>
  <si>
    <t>3.10.1.1</t>
  </si>
  <si>
    <t>Прижизненные патологоанатомические исследования первой категории сложности</t>
  </si>
  <si>
    <t>3.10.1.2</t>
  </si>
  <si>
    <t>Прижизненные патологоанатомические исследования второй категории сложности</t>
  </si>
  <si>
    <t>3.10.1.3</t>
  </si>
  <si>
    <t>Прижизненные патологоанатомические исследования третьей категории сложности</t>
  </si>
  <si>
    <t>3.10.1.4</t>
  </si>
  <si>
    <t>Прижизненные патологоанатомические исследования четвертой категории сложности</t>
  </si>
  <si>
    <t>3.10.1.5</t>
  </si>
  <si>
    <t>Прижизненные патологоанатомические исследования пятой категории сложности, в том числе с проведением дополнительного гистохимического исследования</t>
  </si>
  <si>
    <t>3.10.1.6</t>
  </si>
  <si>
    <t>Прижизненные патологоанатомические исследования пятой категории сложности с проведением дополнительного иммуногистохимического исследования с опеределением гормонально-рецепторного статуса</t>
  </si>
  <si>
    <t>3.10.1.7</t>
  </si>
  <si>
    <t>Прижизненные патологоанатомические исследования пятой категории сложности с проведением дополнительного иммуногистохимического исследования с опеределением гистогенеза опухолевого процесса</t>
  </si>
  <si>
    <t>3.10.1.8</t>
  </si>
  <si>
    <t>Прижизненные патологоанатомические исследования пятой категории сложности с проведением дополнительного электронномикроскопического исследования</t>
  </si>
  <si>
    <t>Иммуногистохимические исследования</t>
  </si>
  <si>
    <t>3.10.2.1</t>
  </si>
  <si>
    <t>Проведение иммуногистохимического исследования с определением гормонально-рецепторного статуса</t>
  </si>
  <si>
    <t>3.10.2.2</t>
  </si>
  <si>
    <t>Проведение иммуногистохимического исследования с определением гистогенеза опухолевого процесса</t>
  </si>
  <si>
    <t>биопсия шейки матки</t>
  </si>
  <si>
    <t>бронхобиопсия</t>
  </si>
  <si>
    <t xml:space="preserve">соскобы эндометрия, исследование новообразований кожи (одно образов-е) </t>
  </si>
  <si>
    <t>гастро- и колонобиопсия, биопсия яичника (одного), прочий операц.материал</t>
  </si>
  <si>
    <t>конизация шейки матки, игольная биопсия простаты, трансуретральная резекция простаты, ампутация матки при видеолапароскопии</t>
  </si>
  <si>
    <t>3.11.1.66</t>
  </si>
  <si>
    <t>Гаптоглобин</t>
  </si>
  <si>
    <t>3.11.1.67</t>
  </si>
  <si>
    <t>Индекс HOMA-IR</t>
  </si>
  <si>
    <t>Цитологическое исследование биоматериала</t>
  </si>
  <si>
    <t>Цитологическое исследование гинекологическое (окраска по Папаниколау)</t>
  </si>
  <si>
    <t>Цитологическое исследование гинекологическое (окраска по Паппенгейму)</t>
  </si>
  <si>
    <t>костей конечностей (1 конечность)</t>
  </si>
  <si>
    <t>3.3.1.10</t>
  </si>
  <si>
    <t>3.3.1.11</t>
  </si>
  <si>
    <t>крупных суставов (1 сустав)</t>
  </si>
  <si>
    <t>3.3.1.12</t>
  </si>
  <si>
    <t>брюшной полости</t>
  </si>
  <si>
    <t>3.3.1.13</t>
  </si>
  <si>
    <t>забрюшинного пространства</t>
  </si>
  <si>
    <t>3.3.2.15</t>
  </si>
  <si>
    <t>3.3.2.16</t>
  </si>
  <si>
    <t>суставов (1 сустав)</t>
  </si>
  <si>
    <t>3.3.3.11</t>
  </si>
  <si>
    <t>3.3.3.12</t>
  </si>
  <si>
    <t>3.3.4.8</t>
  </si>
  <si>
    <t xml:space="preserve">брюшной полости </t>
  </si>
  <si>
    <t>3.3.4.9</t>
  </si>
  <si>
    <t>3.3.8.1</t>
  </si>
  <si>
    <t>Дополнительное контрастирование при исследовании (Ультравист)</t>
  </si>
  <si>
    <t>3.3.8.2</t>
  </si>
  <si>
    <t>Дополнительное контрастирование при исследовании (Гадовист)</t>
  </si>
  <si>
    <t>3.11.1.68</t>
  </si>
  <si>
    <t>3.11.1.69</t>
  </si>
  <si>
    <t>Трансферрин</t>
  </si>
  <si>
    <t>3.11.6.16</t>
  </si>
  <si>
    <t>Бактериологическое исследование мочи на микрофлору</t>
  </si>
  <si>
    <t>3.11.6.17</t>
  </si>
  <si>
    <t>3.11.6.18</t>
  </si>
  <si>
    <t>Бактериологическое исследование зева на микрофлору с посевом на грибы</t>
  </si>
  <si>
    <t>3.11.6.19</t>
  </si>
  <si>
    <t>Бактериологическое исследование носа на микрофлору с посевом на грибы</t>
  </si>
  <si>
    <t>3.11.6.20</t>
  </si>
  <si>
    <t>Бактериологическое исследование уха на микрофлору с посевом на грибы</t>
  </si>
  <si>
    <t>3.1.55</t>
  </si>
  <si>
    <t>Обзорная урография (рентгенография мочевой системы)</t>
  </si>
  <si>
    <t>3.3.5.4</t>
  </si>
  <si>
    <t>Магнитно-резонансная-венография</t>
  </si>
  <si>
    <t>3.3.5.5</t>
  </si>
  <si>
    <t>Магнитно-резонансная-холангиография</t>
  </si>
  <si>
    <t>ПРЕЙСКУРАНТ</t>
  </si>
  <si>
    <t>Содержание:</t>
  </si>
  <si>
    <t>ветвей дуги аорты с целью исключения паталогических сосудистых образ-ий (гемангиомы и др.)</t>
  </si>
  <si>
    <t>Стерилизация инструментов (1 бикс), в т.ч. НДС</t>
  </si>
  <si>
    <t>3.9.7</t>
  </si>
  <si>
    <t>ПСО + паровая стерилизация одного иструмента, в т.ч. НДС</t>
  </si>
  <si>
    <t>3.9.8</t>
  </si>
  <si>
    <t>ПСО + паровая стерилизация одного набора операционного (20-30 инструментов), в т.ч. НДС</t>
  </si>
  <si>
    <t>3.9.9</t>
  </si>
  <si>
    <t>Стерилизация инструментов в низкотемпературном плазменном стерилизаторе с упаковкой, в т.ч.НДС</t>
  </si>
  <si>
    <t>3.3.4.10</t>
  </si>
  <si>
    <t>3.3.5.6</t>
  </si>
  <si>
    <t>Магнитно-резонансная ангиография венозных сосудов головного мозга</t>
  </si>
  <si>
    <t>3.3.5.7</t>
  </si>
  <si>
    <t>Магнитно-резонансная ангиография артериальных сосудов шеи</t>
  </si>
  <si>
    <t>3.3.5.8</t>
  </si>
  <si>
    <t>Магнитно-резонансная ангиография артерий виллизиева круга</t>
  </si>
  <si>
    <t>3.3.5.9</t>
  </si>
  <si>
    <t>Магнитно-резонансная ангиография с КУ венозных синусов головного мозга</t>
  </si>
  <si>
    <t>3.4.23</t>
  </si>
  <si>
    <t>Видеоколоноскопия на экспертной видеосистеме (для ФГБУ "ФЦССХ" Минздрава России г.Челябинск)</t>
  </si>
  <si>
    <t>Видеогастроскопия на экспертной видеосистеме</t>
  </si>
  <si>
    <t>Видеоколоноскопия на экспертной видеосистеме</t>
  </si>
  <si>
    <t>Забор биопсийного материала</t>
  </si>
  <si>
    <t>Динамическое наблюдение пациента врачом после проведения анестезии</t>
  </si>
  <si>
    <t>Взятие крови из периферической вены (1 пробирка)</t>
  </si>
  <si>
    <t>Взятие крови из периферической вены (2 пробирки)</t>
  </si>
  <si>
    <t>Взятие крови из периферической вены (3 пробирки)</t>
  </si>
  <si>
    <t>Взятие крови из периферической вены (4 пробирки)</t>
  </si>
  <si>
    <t xml:space="preserve">Креатинин </t>
  </si>
  <si>
    <t>Мочевина</t>
  </si>
  <si>
    <t>Билирубин общий</t>
  </si>
  <si>
    <t xml:space="preserve">Железо </t>
  </si>
  <si>
    <t>Холестерин</t>
  </si>
  <si>
    <t xml:space="preserve">Холестерин липопротеинов высокой плотности </t>
  </si>
  <si>
    <t>Триглицериды</t>
  </si>
  <si>
    <t>Глюкоза в сыворотке </t>
  </si>
  <si>
    <t>Глюкоза в капиллярной крови</t>
  </si>
  <si>
    <t>Аспартатаминотрансфераза (АСТ)</t>
  </si>
  <si>
    <t>Аланинаминотрансфераза (АЛТ)</t>
  </si>
  <si>
    <t>Альфа-амилаза общая</t>
  </si>
  <si>
    <t>Щелочная фосфатаза</t>
  </si>
  <si>
    <t xml:space="preserve">Креатинкиназа </t>
  </si>
  <si>
    <t>Лактатдегидрогеназа (ЛДГ)</t>
  </si>
  <si>
    <t>Электролиты в крови (калий, натрий)</t>
  </si>
  <si>
    <t>Прокальцитонин</t>
  </si>
  <si>
    <t>Мочевая кислота</t>
  </si>
  <si>
    <t>Кальций общий</t>
  </si>
  <si>
    <t>Общий белок</t>
  </si>
  <si>
    <t xml:space="preserve">Креатинкиназа МВ </t>
  </si>
  <si>
    <t xml:space="preserve">Гамма-глутамилтрасфераза </t>
  </si>
  <si>
    <t xml:space="preserve">Ферритин </t>
  </si>
  <si>
    <t xml:space="preserve">Фосфор неорганический </t>
  </si>
  <si>
    <t xml:space="preserve">С-реактивный белок </t>
  </si>
  <si>
    <t>Липаза</t>
  </si>
  <si>
    <t xml:space="preserve">Гликированный гемоглобин (HbA1c) </t>
  </si>
  <si>
    <t>Исследование мочи на микроальбумин</t>
  </si>
  <si>
    <t xml:space="preserve">Магний </t>
  </si>
  <si>
    <t>Альбумин</t>
  </si>
  <si>
    <t>Хлор</t>
  </si>
  <si>
    <t>Тропонин Т</t>
  </si>
  <si>
    <t>Общая железосвязывающая способность (ОЖСС)</t>
  </si>
  <si>
    <t>С-пептид</t>
  </si>
  <si>
    <t xml:space="preserve">Холестерин липопротеинов низкой плотности </t>
  </si>
  <si>
    <t>Биохимический анализ крови (перед оперативным вмешательством)</t>
  </si>
  <si>
    <t>Кортизол</t>
  </si>
  <si>
    <t>Прогестерон</t>
  </si>
  <si>
    <t>Тестостерон</t>
  </si>
  <si>
    <t>Пролактин</t>
  </si>
  <si>
    <t>Лютеинизирующий гормон (ЛГ)</t>
  </si>
  <si>
    <t>Фолликулостимулирующий гормон (ФСГ)</t>
  </si>
  <si>
    <t>Хорионический гонадотропин (ХГЧ)</t>
  </si>
  <si>
    <t>Инсулин</t>
  </si>
  <si>
    <t>Эстрадиол</t>
  </si>
  <si>
    <t>Тироксин свободный (Т4)</t>
  </si>
  <si>
    <t>Тиреотропный гормон</t>
  </si>
  <si>
    <t>Трийодтиронин общий (Т3)</t>
  </si>
  <si>
    <t>Антитела к тиреоидной пероксидазе</t>
  </si>
  <si>
    <t xml:space="preserve">Антитела к тиреоглобулину </t>
  </si>
  <si>
    <t xml:space="preserve">Билирубин прямой </t>
  </si>
  <si>
    <t xml:space="preserve">Дегидроэпиандростерон-сульфат </t>
  </si>
  <si>
    <t xml:space="preserve">Витамин В12 </t>
  </si>
  <si>
    <t>Глюкоза в капиллярной крови  (натощак+постпрандиально)</t>
  </si>
  <si>
    <t xml:space="preserve">Паратиреоидный гормон </t>
  </si>
  <si>
    <t xml:space="preserve">Мозговой натрийуретический пептид </t>
  </si>
  <si>
    <t>3.11.1.70</t>
  </si>
  <si>
    <t>Клинический анализ крови (гемоглобин, лейкоциты, СОЭ) + забор крови</t>
  </si>
  <si>
    <t>Общий анализ крови на анализаторе (без лейкоформулы и СОЭ)</t>
  </si>
  <si>
    <t xml:space="preserve">Определение группы крови, резус-фактора, антител неполных </t>
  </si>
  <si>
    <t>Исследование мочи по Нечипоренко</t>
  </si>
  <si>
    <t>Исследование мочи по Зимницкому</t>
  </si>
  <si>
    <t>Моноклональный белок в моче (белок Бенс-Джонса)</t>
  </si>
  <si>
    <t>Исследование мочи на уробилин</t>
  </si>
  <si>
    <t>Исследование мочи на кетоновые тела</t>
  </si>
  <si>
    <t>Исследование мочи на глюкозу</t>
  </si>
  <si>
    <t>Время свертывания по Сухареву</t>
  </si>
  <si>
    <t>Время кровотечения по Дьюке</t>
  </si>
  <si>
    <t>Миелограмма</t>
  </si>
  <si>
    <t>Общий анализ мокроты</t>
  </si>
  <si>
    <t>Исследование кала на копрограмму</t>
  </si>
  <si>
    <t>Исследование кала на скрытую кровь</t>
  </si>
  <si>
    <t>Исследование соскоба на энтеробиоз</t>
  </si>
  <si>
    <t>Исследование спинномозговой жидкости</t>
  </si>
  <si>
    <t>Спермограмма</t>
  </si>
  <si>
    <t>Исследование крови на плазмодии малярии</t>
  </si>
  <si>
    <t>Исследование секрета из полости носа на эозинофилы</t>
  </si>
  <si>
    <t>Исследование на демодекс</t>
  </si>
  <si>
    <t>Исследование биоматериала на КУМ</t>
  </si>
  <si>
    <t>Определение антител по АВО</t>
  </si>
  <si>
    <t>СОЭ по Панченкову</t>
  </si>
  <si>
    <t>Производственный смыв на гельминты (1 исследование)</t>
  </si>
  <si>
    <t xml:space="preserve">Исследование мочи на порфобилиноген </t>
  </si>
  <si>
    <t>Фракция карбоксигемоглобина</t>
  </si>
  <si>
    <t>Фракция метгемоглобина</t>
  </si>
  <si>
    <t>Определение психоактивных веществ в моче  (методом ГХ-МС)</t>
  </si>
  <si>
    <t>Определение психоактивных веществ в моче (методом ИХА)</t>
  </si>
  <si>
    <t>3.11.3.8</t>
  </si>
  <si>
    <t>Фракция фетального гемоглобина</t>
  </si>
  <si>
    <t xml:space="preserve"> </t>
  </si>
  <si>
    <t xml:space="preserve">Антитела IgM к Cytomegalovirus </t>
  </si>
  <si>
    <t xml:space="preserve">Антитела IgG к Cytomegalovirus </t>
  </si>
  <si>
    <t>Исследование уровня иммуноглобулинов A, M, G в крови </t>
  </si>
  <si>
    <t>Антистрептолизин “О”</t>
  </si>
  <si>
    <t xml:space="preserve">Антитела IgM к Herpes simplex virus 1 и ​2 </t>
  </si>
  <si>
    <t xml:space="preserve">Антитела IgG к Herpes simplex virus 1 и 2 </t>
  </si>
  <si>
    <t>Ревматоидный фактор</t>
  </si>
  <si>
    <t>Циркулирующие иммунные комплексы</t>
  </si>
  <si>
    <t xml:space="preserve">Антитела IgG к Rubella virus </t>
  </si>
  <si>
    <t xml:space="preserve">Антитела IgM к Rubella virus  </t>
  </si>
  <si>
    <t xml:space="preserve">Антитела IgМ к Toxoplasma gondii </t>
  </si>
  <si>
    <t xml:space="preserve">Антитела IgG к Toxoplasma gondii </t>
  </si>
  <si>
    <t xml:space="preserve">Иммунограмма (определение ЦИК, иммуноглобулины A, M,G) </t>
  </si>
  <si>
    <t>Иммуноглобулин Е</t>
  </si>
  <si>
    <t>Антитела IgG к дсДНК</t>
  </si>
  <si>
    <t xml:space="preserve">Альфа-фетопротеин </t>
  </si>
  <si>
    <t xml:space="preserve">Простатический специфический антиген общий </t>
  </si>
  <si>
    <t>РЭА</t>
  </si>
  <si>
    <t>CA 125</t>
  </si>
  <si>
    <t>СА 15-3</t>
  </si>
  <si>
    <t>СА 19-9</t>
  </si>
  <si>
    <t>Антитела к циклическому цитруллиновому пептиду</t>
  </si>
  <si>
    <t>Антитела к экстрагируемым ядерным АГ</t>
  </si>
  <si>
    <t xml:space="preserve">Антитела к Treponema pallidum (Сифилис) </t>
  </si>
  <si>
    <t>Поверхностный антиген Hepatitis B virus (Гепатит В)</t>
  </si>
  <si>
    <t>Антитела к Hepatitis C virus  (Гепатит С)</t>
  </si>
  <si>
    <t xml:space="preserve">Простатический специфический антиген свободный </t>
  </si>
  <si>
    <t>Антитела к Human immunodeficiency virus 1 и 2 и Human immunodeficiency virus 1 р24 АГ (ВИЧ аг/ат)</t>
  </si>
  <si>
    <t>HE4</t>
  </si>
  <si>
    <t>Общий витамин D</t>
  </si>
  <si>
    <t>3.11.4.37</t>
  </si>
  <si>
    <t>Определение антител к Сovid (включая забор крови)</t>
  </si>
  <si>
    <t>Активность протромбина по Квику</t>
  </si>
  <si>
    <t>Фибриноген по Клауссу</t>
  </si>
  <si>
    <t>Антитромбин</t>
  </si>
  <si>
    <t>D-димер</t>
  </si>
  <si>
    <t>Альфа-2-Антиплазмин</t>
  </si>
  <si>
    <t>Тромбоэластограмма</t>
  </si>
  <si>
    <t xml:space="preserve">Волчаночный антикоагулянт </t>
  </si>
  <si>
    <t xml:space="preserve">Антитела к ВИЧ 1 и 2 </t>
  </si>
  <si>
    <t>Осмолярность сыворотки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</si>
</sst>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8">
    <font>
      <sz val="10"/>
      <name val="Times New Roman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 Cyr"/>
      <charset val="204"/>
    </font>
    <font>
      <b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i/>
      <sz val="15"/>
      <name val="Times New Roman"/>
      <family val="1"/>
      <charset val="204"/>
    </font>
    <font>
      <b/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5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66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2" xfId="0" applyFont="1" applyFill="1" applyBorder="1"/>
    <xf numFmtId="0" fontId="6" fillId="0" borderId="0" xfId="0" applyFont="1" applyFill="1"/>
    <xf numFmtId="0" fontId="6" fillId="0" borderId="1" xfId="0" applyFont="1" applyFill="1" applyBorder="1"/>
    <xf numFmtId="0" fontId="6" fillId="0" borderId="0" xfId="0" applyFont="1" applyFill="1" applyBorder="1"/>
    <xf numFmtId="0" fontId="4" fillId="0" borderId="0" xfId="0" applyFont="1" applyFill="1"/>
    <xf numFmtId="0" fontId="10" fillId="0" borderId="0" xfId="0" applyFont="1" applyFill="1"/>
    <xf numFmtId="0" fontId="13" fillId="0" borderId="0" xfId="5" applyFont="1" applyFill="1"/>
    <xf numFmtId="0" fontId="6" fillId="0" borderId="0" xfId="5" applyFont="1" applyFill="1"/>
    <xf numFmtId="0" fontId="13" fillId="0" borderId="0" xfId="5" applyFont="1" applyFill="1" applyAlignment="1">
      <alignment horizontal="center"/>
    </xf>
    <xf numFmtId="0" fontId="13" fillId="0" borderId="0" xfId="5" applyFont="1" applyFill="1" applyBorder="1"/>
    <xf numFmtId="0" fontId="3" fillId="0" borderId="0" xfId="5" applyFont="1" applyFill="1"/>
    <xf numFmtId="0" fontId="10" fillId="0" borderId="0" xfId="5" applyFont="1" applyFill="1"/>
    <xf numFmtId="0" fontId="1" fillId="0" borderId="0" xfId="5" applyFont="1" applyFill="1"/>
    <xf numFmtId="0" fontId="8" fillId="0" borderId="0" xfId="5" applyFont="1" applyFill="1" applyAlignment="1">
      <alignment horizontal="center"/>
    </xf>
    <xf numFmtId="0" fontId="8" fillId="0" borderId="0" xfId="5" applyFont="1" applyFill="1" applyAlignment="1">
      <alignment horizontal="left" indent="2"/>
    </xf>
    <xf numFmtId="0" fontId="11" fillId="0" borderId="0" xfId="5" applyFont="1" applyFill="1"/>
    <xf numFmtId="0" fontId="10" fillId="0" borderId="0" xfId="5" applyFont="1" applyFill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5" fillId="0" borderId="0" xfId="0" applyFont="1" applyFill="1"/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/>
    <xf numFmtId="0" fontId="8" fillId="0" borderId="0" xfId="0" applyFont="1" applyFill="1"/>
    <xf numFmtId="0" fontId="8" fillId="0" borderId="0" xfId="0" applyFont="1" applyFill="1" applyBorder="1"/>
    <xf numFmtId="0" fontId="6" fillId="0" borderId="0" xfId="0" applyFont="1" applyFill="1" applyAlignment="1">
      <alignment horizontal="center"/>
    </xf>
    <xf numFmtId="0" fontId="6" fillId="0" borderId="3" xfId="0" applyFont="1" applyFill="1" applyBorder="1" applyAlignment="1"/>
    <xf numFmtId="0" fontId="6" fillId="0" borderId="1" xfId="0" applyFont="1" applyFill="1" applyBorder="1" applyAlignment="1">
      <alignment wrapText="1"/>
    </xf>
    <xf numFmtId="0" fontId="14" fillId="0" borderId="0" xfId="0" applyFont="1" applyFill="1" applyBorder="1"/>
    <xf numFmtId="0" fontId="6" fillId="0" borderId="3" xfId="0" applyFont="1" applyFill="1" applyBorder="1"/>
    <xf numFmtId="0" fontId="6" fillId="0" borderId="0" xfId="5" applyFont="1" applyFill="1" applyBorder="1"/>
    <xf numFmtId="0" fontId="3" fillId="0" borderId="0" xfId="5" applyFont="1" applyFill="1" applyBorder="1"/>
    <xf numFmtId="0" fontId="8" fillId="0" borderId="0" xfId="5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0" applyFont="1" applyFill="1" applyBorder="1"/>
    <xf numFmtId="4" fontId="8" fillId="0" borderId="0" xfId="0" applyNumberFormat="1" applyFont="1" applyFill="1" applyBorder="1" applyAlignment="1">
      <alignment horizontal="center"/>
    </xf>
    <xf numFmtId="0" fontId="6" fillId="0" borderId="0" xfId="6" applyFont="1" applyFill="1"/>
    <xf numFmtId="0" fontId="6" fillId="0" borderId="3" xfId="6" applyFont="1" applyFill="1" applyBorder="1"/>
    <xf numFmtId="0" fontId="6" fillId="0" borderId="1" xfId="6" applyFont="1" applyFill="1" applyBorder="1"/>
    <xf numFmtId="0" fontId="6" fillId="0" borderId="6" xfId="0" applyFont="1" applyFill="1" applyBorder="1" applyAlignment="1">
      <alignment wrapText="1"/>
    </xf>
    <xf numFmtId="0" fontId="6" fillId="0" borderId="0" xfId="6" applyFont="1" applyFill="1" applyBorder="1"/>
    <xf numFmtId="0" fontId="6" fillId="0" borderId="1" xfId="6" applyFont="1" applyFill="1" applyBorder="1" applyAlignment="1">
      <alignment wrapText="1"/>
    </xf>
    <xf numFmtId="0" fontId="6" fillId="0" borderId="1" xfId="6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5" xfId="0" applyFont="1" applyFill="1" applyBorder="1"/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2" applyFont="1" applyFill="1"/>
    <xf numFmtId="0" fontId="6" fillId="0" borderId="0" xfId="2" applyFont="1" applyFill="1"/>
    <xf numFmtId="0" fontId="6" fillId="0" borderId="0" xfId="2" applyFont="1" applyFill="1" applyAlignment="1">
      <alignment horizontal="left" indent="3"/>
    </xf>
    <xf numFmtId="0" fontId="6" fillId="0" borderId="0" xfId="3" applyFont="1" applyFill="1"/>
    <xf numFmtId="0" fontId="6" fillId="0" borderId="0" xfId="6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5" xfId="0" applyFont="1" applyFill="1" applyBorder="1" applyAlignment="1"/>
    <xf numFmtId="4" fontId="13" fillId="0" borderId="0" xfId="5" applyNumberFormat="1" applyFont="1" applyFill="1" applyBorder="1"/>
    <xf numFmtId="4" fontId="6" fillId="0" borderId="0" xfId="5" applyNumberFormat="1" applyFont="1" applyFill="1"/>
    <xf numFmtId="4" fontId="10" fillId="0" borderId="0" xfId="0" applyNumberFormat="1" applyFont="1" applyFill="1"/>
    <xf numFmtId="4" fontId="6" fillId="0" borderId="0" xfId="0" applyNumberFormat="1" applyFont="1" applyFill="1"/>
    <xf numFmtId="4" fontId="6" fillId="0" borderId="0" xfId="0" applyNumberFormat="1" applyFont="1" applyFill="1" applyBorder="1"/>
    <xf numFmtId="4" fontId="15" fillId="0" borderId="0" xfId="0" applyNumberFormat="1" applyFont="1" applyFill="1" applyBorder="1"/>
    <xf numFmtId="4" fontId="13" fillId="0" borderId="0" xfId="5" applyNumberFormat="1" applyFont="1" applyFill="1" applyBorder="1" applyAlignment="1">
      <alignment horizontal="left"/>
    </xf>
    <xf numFmtId="4" fontId="6" fillId="0" borderId="0" xfId="5" applyNumberFormat="1" applyFont="1" applyFill="1" applyBorder="1"/>
    <xf numFmtId="4" fontId="6" fillId="0" borderId="0" xfId="2" applyNumberFormat="1" applyFont="1" applyFill="1" applyBorder="1" applyAlignment="1">
      <alignment horizontal="center" vertical="center"/>
    </xf>
    <xf numFmtId="0" fontId="6" fillId="0" borderId="0" xfId="5" applyFont="1" applyFill="1" applyAlignment="1">
      <alignment horizontal="center"/>
    </xf>
    <xf numFmtId="0" fontId="8" fillId="0" borderId="0" xfId="5" applyFont="1" applyFill="1"/>
    <xf numFmtId="0" fontId="8" fillId="0" borderId="0" xfId="0" applyFont="1" applyFill="1" applyBorder="1" applyAlignment="1">
      <alignment wrapText="1"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4" fontId="8" fillId="0" borderId="0" xfId="0" applyNumberFormat="1" applyFont="1" applyFill="1" applyAlignment="1">
      <alignment horizontal="center" vertical="center"/>
    </xf>
    <xf numFmtId="0" fontId="6" fillId="0" borderId="2" xfId="6" applyFont="1" applyFill="1" applyBorder="1" applyAlignment="1">
      <alignment wrapText="1"/>
    </xf>
    <xf numFmtId="0" fontId="6" fillId="0" borderId="1" xfId="0" applyFont="1" applyFill="1" applyBorder="1" applyAlignment="1">
      <alignment horizontal="justify"/>
    </xf>
    <xf numFmtId="0" fontId="6" fillId="0" borderId="5" xfId="6" applyFont="1" applyFill="1" applyBorder="1" applyAlignment="1">
      <alignment wrapText="1"/>
    </xf>
    <xf numFmtId="0" fontId="6" fillId="0" borderId="10" xfId="0" applyFont="1" applyFill="1" applyBorder="1"/>
    <xf numFmtId="0" fontId="6" fillId="0" borderId="2" xfId="0" applyFont="1" applyFill="1" applyBorder="1" applyAlignment="1">
      <alignment wrapText="1"/>
    </xf>
    <xf numFmtId="0" fontId="6" fillId="0" borderId="9" xfId="0" applyFont="1" applyFill="1" applyBorder="1"/>
    <xf numFmtId="0" fontId="6" fillId="0" borderId="11" xfId="6" applyFont="1" applyFill="1" applyBorder="1" applyAlignment="1">
      <alignment wrapText="1"/>
    </xf>
    <xf numFmtId="49" fontId="2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" fontId="8" fillId="0" borderId="13" xfId="7" applyNumberFormat="1" applyFont="1" applyFill="1" applyBorder="1" applyAlignment="1">
      <alignment horizontal="center"/>
    </xf>
    <xf numFmtId="4" fontId="8" fillId="0" borderId="14" xfId="7" applyNumberFormat="1" applyFont="1" applyFill="1" applyBorder="1" applyAlignment="1">
      <alignment horizontal="center"/>
    </xf>
    <xf numFmtId="4" fontId="8" fillId="0" borderId="14" xfId="7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/>
    <xf numFmtId="4" fontId="8" fillId="0" borderId="16" xfId="7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4" fontId="8" fillId="0" borderId="16" xfId="0" applyNumberFormat="1" applyFont="1" applyFill="1" applyBorder="1" applyAlignment="1">
      <alignment horizontal="center"/>
    </xf>
    <xf numFmtId="49" fontId="14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49" fontId="6" fillId="0" borderId="17" xfId="6" applyNumberFormat="1" applyFont="1" applyFill="1" applyBorder="1" applyAlignment="1">
      <alignment horizontal="center"/>
    </xf>
    <xf numFmtId="4" fontId="8" fillId="0" borderId="14" xfId="6" applyNumberFormat="1" applyFont="1" applyFill="1" applyBorder="1" applyAlignment="1">
      <alignment horizontal="center"/>
    </xf>
    <xf numFmtId="0" fontId="8" fillId="0" borderId="0" xfId="6" applyFont="1" applyFill="1" applyBorder="1"/>
    <xf numFmtId="4" fontId="8" fillId="0" borderId="14" xfId="6" applyNumberFormat="1" applyFont="1" applyFill="1" applyBorder="1" applyAlignment="1">
      <alignment horizontal="center" vertical="center"/>
    </xf>
    <xf numFmtId="0" fontId="6" fillId="0" borderId="11" xfId="6" applyFont="1" applyFill="1" applyBorder="1"/>
    <xf numFmtId="4" fontId="8" fillId="0" borderId="16" xfId="6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4" fontId="8" fillId="0" borderId="14" xfId="3" applyNumberFormat="1" applyFont="1" applyFill="1" applyBorder="1" applyAlignment="1">
      <alignment horizontal="center"/>
    </xf>
    <xf numFmtId="4" fontId="8" fillId="0" borderId="14" xfId="3" applyNumberFormat="1" applyFont="1" applyFill="1" applyBorder="1" applyAlignment="1">
      <alignment horizontal="center" vertical="center"/>
    </xf>
    <xf numFmtId="4" fontId="8" fillId="0" borderId="21" xfId="3" applyNumberFormat="1" applyFont="1" applyFill="1" applyBorder="1" applyAlignment="1">
      <alignment horizontal="center" vertical="center"/>
    </xf>
    <xf numFmtId="0" fontId="6" fillId="0" borderId="11" xfId="0" applyFont="1" applyFill="1" applyBorder="1"/>
    <xf numFmtId="0" fontId="6" fillId="0" borderId="0" xfId="0" applyFont="1" applyFill="1" applyBorder="1" applyAlignment="1">
      <alignment wrapText="1"/>
    </xf>
    <xf numFmtId="0" fontId="6" fillId="0" borderId="19" xfId="0" applyFont="1" applyFill="1" applyBorder="1"/>
    <xf numFmtId="49" fontId="6" fillId="0" borderId="0" xfId="0" applyNumberFormat="1" applyFont="1" applyFill="1" applyBorder="1" applyAlignment="1">
      <alignment horizontal="center"/>
    </xf>
    <xf numFmtId="4" fontId="8" fillId="0" borderId="14" xfId="4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49" fontId="14" fillId="0" borderId="0" xfId="0" applyNumberFormat="1" applyFont="1" applyAlignment="1">
      <alignment horizontal="center"/>
    </xf>
    <xf numFmtId="0" fontId="15" fillId="0" borderId="0" xfId="1" applyFont="1" applyAlignment="1" applyProtection="1"/>
    <xf numFmtId="0" fontId="18" fillId="0" borderId="0" xfId="0" applyFont="1"/>
    <xf numFmtId="0" fontId="8" fillId="0" borderId="0" xfId="0" applyFont="1"/>
    <xf numFmtId="0" fontId="8" fillId="0" borderId="29" xfId="0" applyFont="1" applyBorder="1" applyAlignment="1">
      <alignment horizontal="center" wrapText="1"/>
    </xf>
    <xf numFmtId="0" fontId="8" fillId="0" borderId="29" xfId="0" applyFont="1" applyBorder="1"/>
    <xf numFmtId="0" fontId="6" fillId="0" borderId="29" xfId="0" applyFont="1" applyBorder="1"/>
    <xf numFmtId="0" fontId="6" fillId="0" borderId="30" xfId="0" applyFont="1" applyBorder="1"/>
    <xf numFmtId="0" fontId="6" fillId="0" borderId="10" xfId="0" applyFont="1" applyBorder="1" applyAlignment="1">
      <alignment wrapText="1"/>
    </xf>
    <xf numFmtId="49" fontId="6" fillId="0" borderId="10" xfId="0" applyNumberFormat="1" applyFont="1" applyBorder="1"/>
    <xf numFmtId="0" fontId="6" fillId="0" borderId="13" xfId="0" applyFont="1" applyBorder="1" applyAlignment="1">
      <alignment wrapText="1"/>
    </xf>
    <xf numFmtId="0" fontId="6" fillId="0" borderId="5" xfId="0" applyFont="1" applyBorder="1"/>
    <xf numFmtId="0" fontId="6" fillId="0" borderId="18" xfId="0" applyFont="1" applyBorder="1" applyAlignment="1">
      <alignment horizontal="left" vertical="center"/>
    </xf>
    <xf numFmtId="0" fontId="6" fillId="0" borderId="19" xfId="0" applyFont="1" applyBorder="1"/>
    <xf numFmtId="0" fontId="6" fillId="0" borderId="16" xfId="0" applyFont="1" applyBorder="1"/>
    <xf numFmtId="49" fontId="6" fillId="0" borderId="31" xfId="0" applyNumberFormat="1" applyFont="1" applyFill="1" applyBorder="1" applyAlignment="1">
      <alignment horizontal="center" vertical="center"/>
    </xf>
    <xf numFmtId="49" fontId="6" fillId="0" borderId="17" xfId="6" applyNumberFormat="1" applyFont="1" applyFill="1" applyBorder="1" applyAlignment="1">
      <alignment horizontal="center" vertical="center"/>
    </xf>
    <xf numFmtId="49" fontId="6" fillId="0" borderId="18" xfId="6" applyNumberFormat="1" applyFont="1" applyFill="1" applyBorder="1" applyAlignment="1">
      <alignment horizontal="center" vertical="center"/>
    </xf>
    <xf numFmtId="49" fontId="6" fillId="0" borderId="19" xfId="0" applyNumberFormat="1" applyFont="1" applyBorder="1"/>
    <xf numFmtId="0" fontId="6" fillId="0" borderId="17" xfId="0" applyFont="1" applyBorder="1" applyAlignment="1">
      <alignment horizontal="left" vertical="center"/>
    </xf>
    <xf numFmtId="49" fontId="6" fillId="0" borderId="5" xfId="0" applyNumberFormat="1" applyFont="1" applyBorder="1"/>
    <xf numFmtId="0" fontId="6" fillId="0" borderId="14" xfId="0" applyFont="1" applyBorder="1"/>
    <xf numFmtId="49" fontId="6" fillId="0" borderId="30" xfId="0" applyNumberFormat="1" applyFont="1" applyBorder="1"/>
    <xf numFmtId="49" fontId="6" fillId="0" borderId="18" xfId="0" applyNumberFormat="1" applyFont="1" applyBorder="1" applyAlignment="1">
      <alignment horizontal="left" vertical="center"/>
    </xf>
    <xf numFmtId="49" fontId="6" fillId="0" borderId="17" xfId="0" applyNumberFormat="1" applyFont="1" applyBorder="1"/>
    <xf numFmtId="0" fontId="6" fillId="0" borderId="1" xfId="0" applyFont="1" applyBorder="1" applyAlignment="1"/>
    <xf numFmtId="0" fontId="6" fillId="0" borderId="19" xfId="0" applyFont="1" applyBorder="1" applyAlignment="1">
      <alignment wrapText="1"/>
    </xf>
    <xf numFmtId="49" fontId="6" fillId="0" borderId="19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18" fillId="0" borderId="0" xfId="0" applyFont="1" applyAlignment="1">
      <alignment horizontal="left" indent="8"/>
    </xf>
    <xf numFmtId="0" fontId="6" fillId="0" borderId="5" xfId="4" applyFont="1" applyFill="1" applyBorder="1"/>
    <xf numFmtId="2" fontId="8" fillId="0" borderId="14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4" fontId="1" fillId="0" borderId="0" xfId="5" applyNumberFormat="1" applyFont="1" applyFill="1"/>
    <xf numFmtId="0" fontId="1" fillId="0" borderId="0" xfId="5" applyFont="1" applyFill="1" applyAlignment="1">
      <alignment horizontal="center"/>
    </xf>
    <xf numFmtId="0" fontId="1" fillId="0" borderId="0" xfId="5" applyFont="1" applyFill="1" applyBorder="1"/>
    <xf numFmtId="0" fontId="1" fillId="0" borderId="0" xfId="5" applyFont="1" applyFill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11" xfId="0" applyFont="1" applyFill="1" applyBorder="1" applyAlignment="1">
      <alignment vertical="center" wrapText="1"/>
    </xf>
    <xf numFmtId="49" fontId="14" fillId="0" borderId="0" xfId="0" applyNumberFormat="1" applyFont="1" applyAlignment="1">
      <alignment horizontal="right"/>
    </xf>
    <xf numFmtId="0" fontId="7" fillId="0" borderId="0" xfId="0" applyFont="1"/>
    <xf numFmtId="0" fontId="1" fillId="0" borderId="0" xfId="0" applyFont="1" applyFill="1"/>
    <xf numFmtId="0" fontId="1" fillId="0" borderId="0" xfId="0" applyFont="1" applyFill="1" applyBorder="1"/>
    <xf numFmtId="49" fontId="8" fillId="0" borderId="12" xfId="0" applyNumberFormat="1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2" fontId="8" fillId="0" borderId="21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vertical="center" wrapText="1"/>
    </xf>
    <xf numFmtId="0" fontId="1" fillId="0" borderId="26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/>
    <xf numFmtId="0" fontId="8" fillId="0" borderId="6" xfId="0" applyFont="1" applyFill="1" applyBorder="1" applyAlignment="1">
      <alignment vertical="center" wrapText="1"/>
    </xf>
    <xf numFmtId="2" fontId="8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/>
    <xf numFmtId="2" fontId="8" fillId="0" borderId="26" xfId="0" applyNumberFormat="1" applyFont="1" applyFill="1" applyBorder="1" applyAlignment="1">
      <alignment horizontal="center"/>
    </xf>
    <xf numFmtId="49" fontId="1" fillId="0" borderId="12" xfId="0" applyNumberFormat="1" applyFont="1" applyFill="1" applyBorder="1"/>
    <xf numFmtId="0" fontId="6" fillId="0" borderId="9" xfId="0" applyFont="1" applyFill="1" applyBorder="1" applyAlignment="1">
      <alignment vertical="center" wrapText="1"/>
    </xf>
    <xf numFmtId="0" fontId="1" fillId="0" borderId="28" xfId="0" applyFont="1" applyFill="1" applyBorder="1"/>
    <xf numFmtId="0" fontId="1" fillId="0" borderId="0" xfId="0" applyFont="1" applyFill="1" applyBorder="1" applyAlignment="1"/>
    <xf numFmtId="0" fontId="6" fillId="0" borderId="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1" fillId="0" borderId="17" xfId="0" applyNumberFormat="1" applyFont="1" applyFill="1" applyBorder="1"/>
    <xf numFmtId="0" fontId="6" fillId="0" borderId="5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2" fontId="8" fillId="0" borderId="16" xfId="0" applyNumberFormat="1" applyFont="1" applyFill="1" applyBorder="1" applyAlignment="1">
      <alignment horizontal="center"/>
    </xf>
    <xf numFmtId="4" fontId="1" fillId="0" borderId="0" xfId="5" applyNumberFormat="1" applyFont="1" applyFill="1" applyBorder="1"/>
    <xf numFmtId="0" fontId="1" fillId="0" borderId="0" xfId="0" applyFont="1" applyAlignment="1">
      <alignment horizontal="left"/>
    </xf>
    <xf numFmtId="0" fontId="1" fillId="0" borderId="0" xfId="0" applyFont="1"/>
    <xf numFmtId="49" fontId="1" fillId="0" borderId="0" xfId="0" applyNumberFormat="1" applyFont="1"/>
    <xf numFmtId="0" fontId="0" fillId="0" borderId="0" xfId="0" applyFill="1"/>
    <xf numFmtId="0" fontId="1" fillId="0" borderId="0" xfId="5"/>
    <xf numFmtId="49" fontId="8" fillId="0" borderId="0" xfId="6" applyNumberFormat="1" applyFont="1" applyFill="1" applyAlignment="1">
      <alignment horizontal="center"/>
    </xf>
    <xf numFmtId="0" fontId="8" fillId="0" borderId="0" xfId="6" applyFont="1" applyFill="1"/>
    <xf numFmtId="49" fontId="14" fillId="0" borderId="0" xfId="6" applyNumberFormat="1" applyFont="1" applyFill="1" applyAlignment="1">
      <alignment horizontal="center"/>
    </xf>
    <xf numFmtId="0" fontId="14" fillId="0" borderId="0" xfId="6" applyFont="1" applyFill="1"/>
    <xf numFmtId="0" fontId="22" fillId="0" borderId="0" xfId="5" applyFont="1" applyAlignment="1">
      <alignment horizontal="center"/>
    </xf>
    <xf numFmtId="0" fontId="6" fillId="0" borderId="32" xfId="3" applyFont="1" applyFill="1" applyBorder="1" applyAlignment="1">
      <alignment horizontal="center" vertical="center"/>
    </xf>
    <xf numFmtId="0" fontId="6" fillId="0" borderId="33" xfId="3" applyFont="1" applyFill="1" applyBorder="1" applyAlignment="1">
      <alignment horizontal="center" vertical="center"/>
    </xf>
    <xf numFmtId="3" fontId="1" fillId="0" borderId="0" xfId="5" applyNumberFormat="1" applyFont="1" applyAlignment="1">
      <alignment horizontal="center"/>
    </xf>
    <xf numFmtId="4" fontId="1" fillId="0" borderId="0" xfId="5" applyNumberFormat="1" applyAlignment="1">
      <alignment horizontal="center"/>
    </xf>
    <xf numFmtId="0" fontId="22" fillId="0" borderId="0" xfId="5" applyFont="1" applyAlignment="1">
      <alignment horizontal="center" wrapText="1"/>
    </xf>
    <xf numFmtId="0" fontId="1" fillId="0" borderId="0" xfId="5" applyAlignment="1">
      <alignment horizontal="center"/>
    </xf>
    <xf numFmtId="2" fontId="1" fillId="0" borderId="0" xfId="5" applyNumberFormat="1" applyAlignment="1">
      <alignment horizontal="center"/>
    </xf>
    <xf numFmtId="0" fontId="6" fillId="0" borderId="3" xfId="6" applyFont="1" applyFill="1" applyBorder="1" applyAlignment="1">
      <alignment wrapText="1"/>
    </xf>
    <xf numFmtId="4" fontId="8" fillId="0" borderId="21" xfId="6" applyNumberFormat="1" applyFont="1" applyFill="1" applyBorder="1" applyAlignment="1">
      <alignment horizontal="center" vertical="center"/>
    </xf>
    <xf numFmtId="0" fontId="6" fillId="0" borderId="35" xfId="6" applyFont="1" applyFill="1" applyBorder="1" applyAlignment="1">
      <alignment wrapText="1"/>
    </xf>
    <xf numFmtId="4" fontId="8" fillId="0" borderId="16" xfId="6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0" xfId="6" applyFont="1" applyFill="1" applyBorder="1" applyAlignment="1"/>
    <xf numFmtId="0" fontId="24" fillId="0" borderId="0" xfId="5" applyFont="1" applyFill="1" applyBorder="1" applyAlignment="1">
      <alignment horizontal="center"/>
    </xf>
    <xf numFmtId="0" fontId="24" fillId="0" borderId="0" xfId="5" applyFont="1" applyFill="1"/>
    <xf numFmtId="0" fontId="24" fillId="0" borderId="0" xfId="0" applyFont="1" applyFill="1"/>
    <xf numFmtId="0" fontId="24" fillId="0" borderId="0" xfId="2" applyFont="1" applyFill="1"/>
    <xf numFmtId="0" fontId="6" fillId="0" borderId="0" xfId="0" applyFont="1" applyFill="1" applyBorder="1" applyAlignment="1">
      <alignment vertical="center" wrapText="1"/>
    </xf>
    <xf numFmtId="49" fontId="6" fillId="0" borderId="0" xfId="6" applyNumberFormat="1" applyFont="1" applyFill="1" applyBorder="1" applyAlignment="1">
      <alignment horizontal="center" vertical="center"/>
    </xf>
    <xf numFmtId="0" fontId="6" fillId="0" borderId="0" xfId="6" applyFont="1" applyFill="1" applyBorder="1" applyAlignment="1">
      <alignment wrapText="1"/>
    </xf>
    <xf numFmtId="4" fontId="8" fillId="0" borderId="0" xfId="6" applyNumberFormat="1" applyFont="1" applyFill="1" applyBorder="1" applyAlignment="1">
      <alignment horizontal="center"/>
    </xf>
    <xf numFmtId="0" fontId="6" fillId="0" borderId="19" xfId="0" applyFont="1" applyFill="1" applyBorder="1" applyAlignment="1"/>
    <xf numFmtId="0" fontId="6" fillId="0" borderId="0" xfId="0" applyFont="1" applyFill="1" applyBorder="1" applyAlignment="1"/>
    <xf numFmtId="4" fontId="8" fillId="0" borderId="0" xfId="6" applyNumberFormat="1" applyFont="1" applyFill="1" applyBorder="1" applyAlignment="1">
      <alignment horizontal="center" vertical="center"/>
    </xf>
    <xf numFmtId="0" fontId="25" fillId="0" borderId="0" xfId="1" applyFont="1" applyAlignment="1" applyProtection="1"/>
    <xf numFmtId="0" fontId="26" fillId="0" borderId="0" xfId="5" applyFont="1" applyFill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0" fontId="6" fillId="0" borderId="7" xfId="4" applyFont="1" applyFill="1" applyBorder="1"/>
    <xf numFmtId="4" fontId="8" fillId="0" borderId="21" xfId="4" applyNumberFormat="1" applyFont="1" applyFill="1" applyBorder="1" applyAlignment="1">
      <alignment horizontal="center"/>
    </xf>
    <xf numFmtId="0" fontId="6" fillId="0" borderId="5" xfId="4" applyFont="1" applyFill="1" applyBorder="1" applyAlignment="1">
      <alignment vertical="center" wrapText="1"/>
    </xf>
    <xf numFmtId="4" fontId="8" fillId="0" borderId="14" xfId="4" applyNumberFormat="1" applyFont="1" applyFill="1" applyBorder="1" applyAlignment="1">
      <alignment horizontal="center" vertical="center"/>
    </xf>
    <xf numFmtId="0" fontId="6" fillId="0" borderId="19" xfId="4" applyFont="1" applyFill="1" applyBorder="1" applyAlignment="1">
      <alignment vertical="center" wrapText="1"/>
    </xf>
    <xf numFmtId="4" fontId="8" fillId="0" borderId="16" xfId="4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6" fillId="0" borderId="32" xfId="3" applyFont="1" applyFill="1" applyBorder="1" applyAlignment="1">
      <alignment horizontal="center" vertical="center"/>
    </xf>
    <xf numFmtId="0" fontId="6" fillId="0" borderId="33" xfId="3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4" fontId="6" fillId="0" borderId="32" xfId="2" applyNumberFormat="1" applyFont="1" applyFill="1" applyBorder="1" applyAlignment="1">
      <alignment horizontal="center" vertical="center" wrapText="1"/>
    </xf>
    <xf numFmtId="4" fontId="6" fillId="0" borderId="33" xfId="2" applyNumberFormat="1" applyFont="1" applyFill="1" applyBorder="1" applyAlignment="1">
      <alignment horizontal="center" vertical="center"/>
    </xf>
    <xf numFmtId="0" fontId="6" fillId="0" borderId="32" xfId="2" applyFont="1" applyFill="1" applyBorder="1" applyAlignment="1">
      <alignment horizontal="center" vertical="center"/>
    </xf>
    <xf numFmtId="0" fontId="6" fillId="0" borderId="33" xfId="2" applyFont="1" applyFill="1" applyBorder="1" applyAlignment="1">
      <alignment horizontal="center" vertical="center"/>
    </xf>
    <xf numFmtId="0" fontId="8" fillId="0" borderId="4" xfId="6" applyFont="1" applyFill="1" applyBorder="1" applyAlignment="1">
      <alignment horizontal="left" wrapText="1"/>
    </xf>
    <xf numFmtId="0" fontId="22" fillId="0" borderId="34" xfId="0" applyFont="1" applyBorder="1" applyAlignment="1">
      <alignment wrapText="1"/>
    </xf>
    <xf numFmtId="0" fontId="8" fillId="0" borderId="1" xfId="6" applyFont="1" applyFill="1" applyBorder="1" applyAlignment="1">
      <alignment horizontal="left" wrapText="1"/>
    </xf>
    <xf numFmtId="0" fontId="22" fillId="0" borderId="23" xfId="0" applyFont="1" applyBorder="1" applyAlignment="1">
      <alignment wrapText="1"/>
    </xf>
    <xf numFmtId="49" fontId="1" fillId="0" borderId="27" xfId="0" applyNumberFormat="1" applyFont="1" applyFill="1" applyBorder="1" applyAlignment="1"/>
    <xf numFmtId="49" fontId="1" fillId="0" borderId="12" xfId="0" applyNumberFormat="1" applyFont="1" applyFill="1" applyBorder="1" applyAlignment="1"/>
    <xf numFmtId="0" fontId="1" fillId="0" borderId="2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8" fillId="0" borderId="0" xfId="8" applyFont="1" applyFill="1" applyBorder="1" applyAlignment="1">
      <alignment horizontal="center"/>
    </xf>
    <xf numFmtId="0" fontId="6" fillId="0" borderId="0" xfId="8" applyFont="1" applyFill="1"/>
    <xf numFmtId="49" fontId="6" fillId="0" borderId="17" xfId="8" applyNumberFormat="1" applyFont="1" applyFill="1" applyBorder="1" applyAlignment="1">
      <alignment horizontal="center" vertical="center"/>
    </xf>
    <xf numFmtId="0" fontId="6" fillId="0" borderId="5" xfId="8" applyFont="1" applyFill="1" applyBorder="1"/>
    <xf numFmtId="0" fontId="6" fillId="0" borderId="1" xfId="2" applyFont="1" applyFill="1" applyBorder="1" applyAlignment="1">
      <alignment horizontal="left" vertical="center"/>
    </xf>
    <xf numFmtId="4" fontId="8" fillId="0" borderId="14" xfId="8" applyNumberFormat="1" applyFont="1" applyFill="1" applyBorder="1" applyAlignment="1">
      <alignment horizontal="center" vertical="center"/>
    </xf>
    <xf numFmtId="0" fontId="6" fillId="0" borderId="0" xfId="9" applyFont="1" applyFill="1"/>
    <xf numFmtId="0" fontId="6" fillId="0" borderId="32" xfId="9" applyFont="1" applyFill="1" applyBorder="1" applyAlignment="1">
      <alignment horizontal="center" vertical="center"/>
    </xf>
    <xf numFmtId="4" fontId="6" fillId="0" borderId="32" xfId="9" applyNumberFormat="1" applyFont="1" applyFill="1" applyBorder="1" applyAlignment="1">
      <alignment horizontal="center" vertical="center" wrapText="1"/>
    </xf>
    <xf numFmtId="0" fontId="6" fillId="0" borderId="33" xfId="9" applyFont="1" applyFill="1" applyBorder="1" applyAlignment="1">
      <alignment horizontal="center" vertical="center"/>
    </xf>
    <xf numFmtId="4" fontId="6" fillId="0" borderId="33" xfId="9" applyNumberFormat="1" applyFont="1" applyFill="1" applyBorder="1" applyAlignment="1">
      <alignment horizontal="center" vertical="center" wrapText="1"/>
    </xf>
    <xf numFmtId="49" fontId="8" fillId="0" borderId="0" xfId="10" applyNumberFormat="1" applyFont="1" applyFill="1" applyAlignment="1">
      <alignment horizontal="center"/>
    </xf>
    <xf numFmtId="0" fontId="8" fillId="0" borderId="0" xfId="10" applyFont="1" applyFill="1" applyBorder="1"/>
    <xf numFmtId="4" fontId="6" fillId="0" borderId="0" xfId="10" applyNumberFormat="1" applyFont="1" applyFill="1" applyBorder="1"/>
    <xf numFmtId="0" fontId="6" fillId="0" borderId="0" xfId="10" applyFont="1" applyFill="1"/>
    <xf numFmtId="49" fontId="8" fillId="0" borderId="0" xfId="10" applyNumberFormat="1" applyFont="1" applyFill="1" applyBorder="1" applyAlignment="1">
      <alignment horizontal="center"/>
    </xf>
    <xf numFmtId="0" fontId="8" fillId="0" borderId="0" xfId="10" applyFont="1" applyFill="1"/>
    <xf numFmtId="0" fontId="14" fillId="0" borderId="0" xfId="10" applyFont="1" applyFill="1" applyBorder="1" applyAlignment="1">
      <alignment horizontal="center"/>
    </xf>
    <xf numFmtId="49" fontId="6" fillId="0" borderId="32" xfId="10" applyNumberFormat="1" applyFont="1" applyFill="1" applyBorder="1" applyAlignment="1">
      <alignment horizontal="center" vertical="center" wrapText="1"/>
    </xf>
    <xf numFmtId="49" fontId="6" fillId="0" borderId="33" xfId="10" applyNumberFormat="1" applyFont="1" applyFill="1" applyBorder="1" applyAlignment="1">
      <alignment horizontal="center" vertical="center" wrapText="1"/>
    </xf>
    <xf numFmtId="4" fontId="6" fillId="0" borderId="33" xfId="9" applyNumberFormat="1" applyFont="1" applyFill="1" applyBorder="1" applyAlignment="1">
      <alignment horizontal="center" vertical="center"/>
    </xf>
    <xf numFmtId="0" fontId="6" fillId="0" borderId="17" xfId="10" applyFont="1" applyFill="1" applyBorder="1" applyAlignment="1">
      <alignment horizontal="center" vertical="center"/>
    </xf>
    <xf numFmtId="0" fontId="6" fillId="0" borderId="1" xfId="10" applyFont="1" applyFill="1" applyBorder="1" applyAlignment="1">
      <alignment horizontal="left" vertical="center"/>
    </xf>
    <xf numFmtId="4" fontId="8" fillId="0" borderId="14" xfId="10" applyNumberFormat="1" applyFont="1" applyFill="1" applyBorder="1" applyAlignment="1">
      <alignment horizontal="center" vertical="center"/>
    </xf>
    <xf numFmtId="0" fontId="6" fillId="0" borderId="0" xfId="10" applyFont="1" applyFill="1" applyBorder="1" applyAlignment="1">
      <alignment horizontal="left" vertical="center"/>
    </xf>
    <xf numFmtId="0" fontId="6" fillId="0" borderId="1" xfId="10" applyFont="1" applyFill="1" applyBorder="1" applyAlignment="1">
      <alignment horizontal="left" vertical="center" wrapText="1"/>
    </xf>
    <xf numFmtId="0" fontId="6" fillId="0" borderId="2" xfId="10" applyFont="1" applyFill="1" applyBorder="1" applyAlignment="1">
      <alignment horizontal="left" vertical="center"/>
    </xf>
    <xf numFmtId="0" fontId="6" fillId="0" borderId="0" xfId="9" applyFont="1" applyFill="1" applyBorder="1"/>
    <xf numFmtId="0" fontId="6" fillId="0" borderId="0" xfId="10" applyFont="1" applyFill="1" applyBorder="1"/>
    <xf numFmtId="4" fontId="8" fillId="0" borderId="21" xfId="10" applyNumberFormat="1" applyFont="1" applyFill="1" applyBorder="1" applyAlignment="1">
      <alignment horizontal="center" vertical="center"/>
    </xf>
    <xf numFmtId="0" fontId="6" fillId="0" borderId="2" xfId="10" applyFont="1" applyFill="1" applyBorder="1"/>
    <xf numFmtId="0" fontId="6" fillId="0" borderId="5" xfId="10" applyFont="1" applyFill="1" applyBorder="1"/>
    <xf numFmtId="0" fontId="6" fillId="0" borderId="5" xfId="10" applyFont="1" applyFill="1" applyBorder="1" applyAlignment="1">
      <alignment horizontal="left" vertical="center"/>
    </xf>
    <xf numFmtId="4" fontId="8" fillId="0" borderId="14" xfId="9" applyNumberFormat="1" applyFont="1" applyFill="1" applyBorder="1" applyAlignment="1">
      <alignment horizontal="center" vertical="center"/>
    </xf>
    <xf numFmtId="0" fontId="6" fillId="0" borderId="1" xfId="10" applyFont="1" applyFill="1" applyBorder="1" applyAlignment="1">
      <alignment vertical="center"/>
    </xf>
    <xf numFmtId="0" fontId="10" fillId="0" borderId="0" xfId="9" applyFont="1" applyFill="1"/>
    <xf numFmtId="0" fontId="10" fillId="0" borderId="0" xfId="10" applyFont="1" applyFill="1"/>
    <xf numFmtId="0" fontId="6" fillId="0" borderId="5" xfId="10" applyFont="1" applyFill="1" applyBorder="1" applyAlignment="1">
      <alignment vertical="center"/>
    </xf>
    <xf numFmtId="0" fontId="23" fillId="0" borderId="0" xfId="9" applyFont="1" applyFill="1"/>
    <xf numFmtId="0" fontId="23" fillId="0" borderId="0" xfId="10" applyFont="1" applyFill="1"/>
    <xf numFmtId="0" fontId="6" fillId="0" borderId="17" xfId="11" applyFont="1" applyFill="1" applyBorder="1" applyAlignment="1">
      <alignment horizontal="center" vertical="center"/>
    </xf>
    <xf numFmtId="0" fontId="6" fillId="0" borderId="5" xfId="11" applyFont="1" applyFill="1" applyBorder="1" applyAlignment="1">
      <alignment vertical="center"/>
    </xf>
    <xf numFmtId="4" fontId="8" fillId="0" borderId="14" xfId="11" applyNumberFormat="1" applyFont="1" applyFill="1" applyBorder="1" applyAlignment="1">
      <alignment horizontal="center" vertical="center"/>
    </xf>
    <xf numFmtId="0" fontId="10" fillId="0" borderId="0" xfId="11" applyFont="1" applyFill="1"/>
    <xf numFmtId="0" fontId="6" fillId="0" borderId="5" xfId="11" applyFont="1" applyFill="1" applyBorder="1" applyAlignment="1">
      <alignment horizontal="left" vertical="center"/>
    </xf>
    <xf numFmtId="0" fontId="6" fillId="0" borderId="18" xfId="10" applyFont="1" applyFill="1" applyBorder="1" applyAlignment="1">
      <alignment horizontal="center" vertical="center"/>
    </xf>
    <xf numFmtId="0" fontId="6" fillId="0" borderId="15" xfId="10" applyFont="1" applyFill="1" applyBorder="1"/>
    <xf numFmtId="4" fontId="8" fillId="0" borderId="16" xfId="10" applyNumberFormat="1" applyFont="1" applyFill="1" applyBorder="1" applyAlignment="1">
      <alignment horizontal="center"/>
    </xf>
    <xf numFmtId="0" fontId="6" fillId="0" borderId="0" xfId="10" applyFont="1" applyFill="1" applyBorder="1" applyAlignment="1">
      <alignment horizontal="center"/>
    </xf>
    <xf numFmtId="0" fontId="6" fillId="0" borderId="0" xfId="11" applyFont="1" applyFill="1" applyBorder="1" applyAlignment="1"/>
    <xf numFmtId="4" fontId="8" fillId="0" borderId="0" xfId="11" applyNumberFormat="1" applyFont="1" applyFill="1" applyBorder="1" applyAlignment="1">
      <alignment horizontal="center"/>
    </xf>
    <xf numFmtId="49" fontId="14" fillId="0" borderId="0" xfId="10" applyNumberFormat="1" applyFont="1" applyFill="1" applyBorder="1" applyAlignment="1">
      <alignment horizontal="center"/>
    </xf>
    <xf numFmtId="49" fontId="6" fillId="0" borderId="12" xfId="10" applyNumberFormat="1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vertical="center"/>
    </xf>
    <xf numFmtId="49" fontId="6" fillId="0" borderId="17" xfId="10" applyNumberFormat="1" applyFont="1" applyFill="1" applyBorder="1" applyAlignment="1">
      <alignment horizontal="center" vertical="center"/>
    </xf>
    <xf numFmtId="0" fontId="6" fillId="0" borderId="0" xfId="10" applyFont="1" applyFill="1" applyBorder="1" applyAlignment="1">
      <alignment vertical="center"/>
    </xf>
    <xf numFmtId="49" fontId="6" fillId="0" borderId="18" xfId="10" applyNumberFormat="1" applyFont="1" applyFill="1" applyBorder="1" applyAlignment="1">
      <alignment horizontal="center" vertical="center"/>
    </xf>
    <xf numFmtId="0" fontId="6" fillId="0" borderId="22" xfId="10" applyFont="1" applyFill="1" applyBorder="1" applyAlignment="1">
      <alignment vertical="center"/>
    </xf>
    <xf numFmtId="4" fontId="8" fillId="0" borderId="16" xfId="10" applyNumberFormat="1" applyFont="1" applyFill="1" applyBorder="1" applyAlignment="1">
      <alignment horizontal="center" vertical="center"/>
    </xf>
    <xf numFmtId="49" fontId="6" fillId="0" borderId="0" xfId="10" applyNumberFormat="1" applyFont="1" applyFill="1" applyBorder="1" applyAlignment="1">
      <alignment horizontal="center"/>
    </xf>
    <xf numFmtId="4" fontId="8" fillId="0" borderId="0" xfId="10" applyNumberFormat="1" applyFont="1" applyFill="1" applyBorder="1" applyAlignment="1">
      <alignment horizontal="center"/>
    </xf>
    <xf numFmtId="4" fontId="6" fillId="0" borderId="0" xfId="10" applyNumberFormat="1" applyFont="1" applyFill="1"/>
    <xf numFmtId="49" fontId="6" fillId="0" borderId="30" xfId="10" applyNumberFormat="1" applyFont="1" applyFill="1" applyBorder="1" applyAlignment="1">
      <alignment horizontal="center"/>
    </xf>
    <xf numFmtId="0" fontId="6" fillId="0" borderId="4" xfId="10" applyFont="1" applyFill="1" applyBorder="1"/>
    <xf numFmtId="4" fontId="8" fillId="0" borderId="13" xfId="10" applyNumberFormat="1" applyFont="1" applyFill="1" applyBorder="1" applyAlignment="1">
      <alignment horizontal="center"/>
    </xf>
    <xf numFmtId="0" fontId="6" fillId="0" borderId="2" xfId="10" applyFont="1" applyFill="1" applyBorder="1" applyAlignment="1">
      <alignment vertical="center"/>
    </xf>
    <xf numFmtId="4" fontId="8" fillId="0" borderId="14" xfId="9" applyNumberFormat="1" applyFont="1" applyFill="1" applyBorder="1" applyAlignment="1">
      <alignment horizontal="center"/>
    </xf>
    <xf numFmtId="0" fontId="6" fillId="0" borderId="1" xfId="1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/>
    </xf>
    <xf numFmtId="4" fontId="8" fillId="2" borderId="0" xfId="9" applyNumberFormat="1" applyFont="1" applyFill="1" applyAlignment="1">
      <alignment horizontal="center"/>
    </xf>
    <xf numFmtId="49" fontId="6" fillId="0" borderId="30" xfId="10" applyNumberFormat="1" applyFont="1" applyFill="1" applyBorder="1" applyAlignment="1">
      <alignment horizontal="center" vertical="center"/>
    </xf>
    <xf numFmtId="0" fontId="6" fillId="0" borderId="4" xfId="9" applyFont="1" applyFill="1" applyBorder="1" applyAlignment="1">
      <alignment horizontal="left" vertical="center"/>
    </xf>
    <xf numFmtId="4" fontId="8" fillId="0" borderId="13" xfId="0" applyNumberFormat="1" applyFont="1" applyFill="1" applyBorder="1" applyAlignment="1">
      <alignment horizontal="center" vertical="center"/>
    </xf>
    <xf numFmtId="0" fontId="6" fillId="0" borderId="1" xfId="9" applyFont="1" applyFill="1" applyBorder="1" applyAlignment="1">
      <alignment horizontal="left" vertical="center"/>
    </xf>
    <xf numFmtId="0" fontId="6" fillId="0" borderId="3" xfId="10" applyFont="1" applyFill="1" applyBorder="1" applyAlignment="1">
      <alignment vertical="center"/>
    </xf>
    <xf numFmtId="0" fontId="6" fillId="0" borderId="8" xfId="10" applyFont="1" applyFill="1" applyBorder="1" applyAlignment="1">
      <alignment vertical="center"/>
    </xf>
    <xf numFmtId="0" fontId="6" fillId="0" borderId="11" xfId="10" applyFont="1" applyFill="1" applyBorder="1" applyAlignment="1">
      <alignment vertical="center"/>
    </xf>
    <xf numFmtId="4" fontId="8" fillId="0" borderId="0" xfId="10" applyNumberFormat="1" applyFont="1" applyFill="1" applyBorder="1" applyAlignment="1">
      <alignment horizontal="center" wrapText="1"/>
    </xf>
    <xf numFmtId="49" fontId="14" fillId="0" borderId="0" xfId="10" applyNumberFormat="1" applyFont="1" applyFill="1" applyAlignment="1">
      <alignment horizontal="center"/>
    </xf>
    <xf numFmtId="0" fontId="6" fillId="0" borderId="10" xfId="10" applyFont="1" applyFill="1" applyBorder="1"/>
    <xf numFmtId="49" fontId="6" fillId="0" borderId="17" xfId="10" applyNumberFormat="1" applyFont="1" applyFill="1" applyBorder="1" applyAlignment="1">
      <alignment horizontal="center"/>
    </xf>
    <xf numFmtId="4" fontId="8" fillId="0" borderId="14" xfId="10" applyNumberFormat="1" applyFont="1" applyFill="1" applyBorder="1" applyAlignment="1">
      <alignment horizontal="center"/>
    </xf>
    <xf numFmtId="0" fontId="6" fillId="0" borderId="5" xfId="10" applyFont="1" applyFill="1" applyBorder="1" applyAlignment="1">
      <alignment horizontal="left"/>
    </xf>
    <xf numFmtId="0" fontId="8" fillId="2" borderId="0" xfId="0" applyFont="1" applyFill="1"/>
    <xf numFmtId="0" fontId="27" fillId="0" borderId="0" xfId="0" applyFont="1" applyFill="1"/>
    <xf numFmtId="49" fontId="6" fillId="0" borderId="18" xfId="10" applyNumberFormat="1" applyFont="1" applyFill="1" applyBorder="1" applyAlignment="1">
      <alignment horizontal="center"/>
    </xf>
    <xf numFmtId="0" fontId="6" fillId="0" borderId="19" xfId="10" applyFont="1" applyFill="1" applyBorder="1" applyAlignment="1">
      <alignment horizontal="left"/>
    </xf>
    <xf numFmtId="49" fontId="6" fillId="0" borderId="0" xfId="10" applyNumberFormat="1" applyFont="1" applyFill="1" applyAlignment="1">
      <alignment horizontal="center"/>
    </xf>
    <xf numFmtId="0" fontId="6" fillId="0" borderId="36" xfId="10" applyFont="1" applyFill="1" applyBorder="1"/>
    <xf numFmtId="0" fontId="6" fillId="0" borderId="15" xfId="0" applyFont="1" applyFill="1" applyBorder="1" applyAlignment="1">
      <alignment vertical="center"/>
    </xf>
  </cellXfs>
  <cellStyles count="12">
    <cellStyle name="Гиперссылка" xfId="1" builtinId="8"/>
    <cellStyle name="Обычный" xfId="0" builtinId="0"/>
    <cellStyle name="Обычный 2" xfId="8"/>
    <cellStyle name="Обычный 2 3" xfId="11"/>
    <cellStyle name="Обычный 4 2" xfId="10"/>
    <cellStyle name="Обычный_Лист1" xfId="2"/>
    <cellStyle name="Обычный_Лист1 2" xfId="9"/>
    <cellStyle name="Обычный_Лист1_ПР-Т-03-09" xfId="3"/>
    <cellStyle name="Обычный_ПРОГРЕССИВНЫЕ ТЕХНОЛОГИИ -02.06 прейскурант" xfId="4"/>
    <cellStyle name="Обычный_ПР-Т-02-08 Роддом" xfId="5"/>
    <cellStyle name="Обычный_ПР-Т-03-09" xfId="6"/>
    <cellStyle name="Финансовый" xfId="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&#1089;&#1087;&#1088;&#1072;&#1074;&#1082;&#1072; &#1087;&#1086; &#1087;&#1088;&#1077;&#1081;&#1089;&#1082;&#1091;&#1088;&#1072;&#1085;&#1090;&#1091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619124</xdr:colOff>
      <xdr:row>5</xdr:row>
      <xdr:rowOff>219075</xdr:rowOff>
    </xdr:to>
    <xdr:pic>
      <xdr:nvPicPr>
        <xdr:cNvPr id="2" name="Рисунок 1" descr="лог БОЛЬНИЦА 3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/>
        </a:blip>
        <a:stretch>
          <a:fillRect/>
        </a:stretch>
      </xdr:blipFill>
      <xdr:spPr>
        <a:xfrm>
          <a:off x="0" y="0"/>
          <a:ext cx="1485899" cy="1314450"/>
        </a:xfrm>
        <a:prstGeom prst="ellipse">
          <a:avLst/>
        </a:prstGeom>
        <a:ln w="63500" cap="rnd">
          <a:noFill/>
        </a:ln>
        <a:effectLst>
          <a:glow rad="228600">
            <a:schemeClr val="accent5">
              <a:satMod val="175000"/>
              <a:alpha val="40000"/>
            </a:schemeClr>
          </a:glow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B34"/>
  <sheetViews>
    <sheetView view="pageBreakPreview" workbookViewId="0">
      <selection activeCell="B14" sqref="B14"/>
    </sheetView>
  </sheetViews>
  <sheetFormatPr defaultRowHeight="12.75"/>
  <cols>
    <col min="1" max="1" width="15.1640625" style="202" customWidth="1"/>
    <col min="2" max="2" width="92.1640625" style="202" customWidth="1"/>
    <col min="3" max="16384" width="9.33203125" style="202"/>
  </cols>
  <sheetData>
    <row r="1" spans="1:2">
      <c r="A1" s="201"/>
      <c r="B1" s="201"/>
    </row>
    <row r="2" spans="1:2" ht="19.5">
      <c r="A2" s="201"/>
      <c r="B2" s="153" t="s">
        <v>249</v>
      </c>
    </row>
    <row r="3" spans="1:2">
      <c r="A3" s="201"/>
      <c r="B3" s="201"/>
    </row>
    <row r="4" spans="1:2" ht="25.5" customHeight="1">
      <c r="A4" s="245" t="s">
        <v>1438</v>
      </c>
      <c r="B4" s="245"/>
    </row>
    <row r="5" spans="1:2" ht="15.75">
      <c r="A5" s="201"/>
      <c r="B5" s="1"/>
    </row>
    <row r="6" spans="1:2" ht="20.25" customHeight="1">
      <c r="A6" s="244" t="s">
        <v>1439</v>
      </c>
      <c r="B6" s="244"/>
    </row>
    <row r="7" spans="1:2" ht="15.75">
      <c r="A7" s="1"/>
      <c r="B7" s="1"/>
    </row>
    <row r="8" spans="1:2" ht="18.75">
      <c r="A8" s="121" t="s">
        <v>20</v>
      </c>
      <c r="B8" s="120" t="s">
        <v>81</v>
      </c>
    </row>
    <row r="9" spans="1:2" ht="15.75">
      <c r="A9" s="2"/>
      <c r="B9" s="2"/>
    </row>
    <row r="10" spans="1:2" ht="15.75">
      <c r="A10" s="122" t="s">
        <v>78</v>
      </c>
      <c r="B10" s="123" t="s">
        <v>1249</v>
      </c>
    </row>
    <row r="11" spans="1:2" ht="15.75">
      <c r="A11" s="124" t="s">
        <v>604</v>
      </c>
      <c r="B11" s="125" t="str">
        <f>HYPERLINK("[Параклиника.xlsx]'ПРАЙС'!B11","Отделение лучевой диагностики (рентгеновская служба)")</f>
        <v>Отделение лучевой диагностики (рентгеновская служба)</v>
      </c>
    </row>
    <row r="12" spans="1:2" ht="15.75">
      <c r="A12" s="124" t="s">
        <v>660</v>
      </c>
      <c r="B12" s="125" t="str">
        <f>HYPERLINK("[Параклиника.xlsx]'ПРАЙС'!B81","Отделение рентгенохирургических методов диагностики и лечения")</f>
        <v>Отделение рентгенохирургических методов диагностики и лечения</v>
      </c>
    </row>
    <row r="13" spans="1:2" ht="15.75">
      <c r="A13" s="124" t="s">
        <v>681</v>
      </c>
      <c r="B13" s="125" t="str">
        <f>HYPERLINK("[Параклиника.xlsx]'ПРАЙС'!B116","Отделение рент.компьют. и магнитно-резонансной томографии")</f>
        <v>Отделение рент.компьют. и магнитно-резонансной томографии</v>
      </c>
    </row>
    <row r="14" spans="1:2" ht="15.75">
      <c r="A14" s="124" t="s">
        <v>775</v>
      </c>
      <c r="B14" s="125" t="str">
        <f>HYPERLINK("[Параклиника.xlsx]'ПРАЙС'!B194","Отделение эндоскопическое")</f>
        <v>Отделение эндоскопическое</v>
      </c>
    </row>
    <row r="15" spans="1:2" ht="15.75">
      <c r="A15" s="124" t="s">
        <v>723</v>
      </c>
      <c r="B15" s="125" t="str">
        <f>HYPERLINK("[Параклиника.xlsx]'ПРАЙС'!B259","Отделение пренатальной диагностики")</f>
        <v>Отделение пренатальной диагностики</v>
      </c>
    </row>
    <row r="16" spans="1:2" ht="15.75">
      <c r="A16" s="124" t="s">
        <v>750</v>
      </c>
      <c r="B16" s="125" t="str">
        <f>HYPERLINK("[Параклиника.xlsx]'ПРАЙС'!B302","Отделение функциональной диагностики")</f>
        <v>Отделение функциональной диагностики</v>
      </c>
    </row>
    <row r="17" spans="1:2" ht="15.75">
      <c r="A17" s="124" t="s">
        <v>751</v>
      </c>
      <c r="B17" s="125" t="str">
        <f>HYPERLINK("[Параклиника.xlsx]'ПРАЙС'!B338","Нейрофизиологический кабинет (отд. Неврологическое для больных с НМК)")</f>
        <v>Нейрофизиологический кабинет (отд. Неврологическое для больных с НМК)</v>
      </c>
    </row>
    <row r="18" spans="1:2" ht="15.75">
      <c r="A18" s="124" t="s">
        <v>752</v>
      </c>
      <c r="B18" s="125" t="str">
        <f>HYPERLINK("[Параклиника.xlsx]'ПРАЙС'!B357","Нейрофизиологический кабинет (Поликлиника)")</f>
        <v>Нейрофизиологический кабинет (Поликлиника)</v>
      </c>
    </row>
    <row r="19" spans="1:2" ht="15.75">
      <c r="A19" s="124" t="s">
        <v>781</v>
      </c>
      <c r="B19" s="125" t="str">
        <f>HYPERLINK("[Параклиника.xlsx]'ПРАЙС'!B375","Отделение физиотерапевтическое")</f>
        <v>Отделение физиотерапевтическое</v>
      </c>
    </row>
    <row r="20" spans="1:2" ht="15.75">
      <c r="A20" s="124" t="s">
        <v>830</v>
      </c>
      <c r="B20" s="125" t="str">
        <f>HYPERLINK("[Параклиника.xlsx]'ПРАЙС'!B438","Отделение лечебной физкультуры")</f>
        <v>Отделение лечебной физкультуры</v>
      </c>
    </row>
    <row r="21" spans="1:2" ht="15.75">
      <c r="A21" s="124" t="s">
        <v>839</v>
      </c>
      <c r="B21" s="125" t="str">
        <f>HYPERLINK("[Параклиника.xlsx]'ПРАЙС'!B461","Операционный блок (стерилизационное отделение)")</f>
        <v>Операционный блок (стерилизационное отделение)</v>
      </c>
    </row>
    <row r="22" spans="1:2" ht="15.75">
      <c r="A22" s="124" t="s">
        <v>1362</v>
      </c>
      <c r="B22" s="125" t="str">
        <f>HYPERLINK("[Параклиника.xlsx]'ПРАЙС'!B482","ГБУЗ ""ЧОПАБ""")</f>
        <v>ГБУЗ "ЧОПАБ"</v>
      </c>
    </row>
    <row r="23" spans="1:2" ht="15.75">
      <c r="A23" s="124" t="s">
        <v>910</v>
      </c>
      <c r="B23" s="125" t="str">
        <f>HYPERLINK("[Параклиника.xlsx]'ПРАЙС'!B509","Лаборатория клинико-диагностическая")</f>
        <v>Лаборатория клинико-диагностическая</v>
      </c>
    </row>
    <row r="24" spans="1:2" s="164" customFormat="1" ht="15.75">
      <c r="A24" s="163" t="s">
        <v>1351</v>
      </c>
      <c r="B24" s="235" t="str">
        <f>HYPERLINK("[Параклиника.xlsx]'ПРАЙС'!B530","Биохимические исследования")</f>
        <v>Биохимические исследования</v>
      </c>
    </row>
    <row r="25" spans="1:2" s="164" customFormat="1" ht="15.75">
      <c r="A25" s="163" t="s">
        <v>1352</v>
      </c>
      <c r="B25" s="235" t="str">
        <f>HYPERLINK("[Параклиника.xlsx]'ПРАЙС'!B615","Клинические исследования")</f>
        <v>Клинические исследования</v>
      </c>
    </row>
    <row r="26" spans="1:2" s="164" customFormat="1" ht="15.75">
      <c r="A26" s="163" t="s">
        <v>1353</v>
      </c>
      <c r="B26" s="235" t="str">
        <f>HYPERLINK("[Параклиника.xlsx]'ПРАЙС'!B677","Исследования для отделения острых отравлений")</f>
        <v>Исследования для отделения острых отравлений</v>
      </c>
    </row>
    <row r="27" spans="1:2" s="164" customFormat="1" ht="15.75">
      <c r="A27" s="163" t="s">
        <v>1354</v>
      </c>
      <c r="B27" s="235" t="str">
        <f>HYPERLINK("[Параклиника.xlsx]'ПРАЙС'!B700","Иммунологические исследования")</f>
        <v>Иммунологические исследования</v>
      </c>
    </row>
    <row r="28" spans="1:2" s="164" customFormat="1" ht="15.75">
      <c r="A28" s="163" t="s">
        <v>1355</v>
      </c>
      <c r="B28" s="235" t="str">
        <f>HYPERLINK("[Параклиника.xlsx]'ПРАЙС'!B752","Отделение гемостаза лаборатории")</f>
        <v>Отделение гемостаза лаборатории</v>
      </c>
    </row>
    <row r="29" spans="1:2" s="164" customFormat="1" ht="15.75">
      <c r="A29" s="163" t="s">
        <v>1356</v>
      </c>
      <c r="B29" s="235" t="str">
        <f>HYPERLINK("[Параклиника.xlsx]'ПРАЙС'!B781"," Бактериологические исследования")</f>
        <v xml:space="preserve"> Бактериологические исследования</v>
      </c>
    </row>
    <row r="30" spans="1:2" s="164" customFormat="1" ht="15.75">
      <c r="A30" s="163" t="s">
        <v>1357</v>
      </c>
      <c r="B30" s="235" t="str">
        <f>HYPERLINK("[Параклиника.xlsx]'ПРАЙС'!B817"," Реанимационное отделение лаборатории (экспресс-лаборатория)")</f>
        <v xml:space="preserve"> Реанимационное отделение лаборатории (экспресс-лаборатория)</v>
      </c>
    </row>
    <row r="31" spans="1:2" s="164" customFormat="1" ht="15.75">
      <c r="A31" s="163" t="s">
        <v>1358</v>
      </c>
      <c r="B31" s="235" t="str">
        <f>HYPERLINK("[Параклиника.xlsx]'ПРАЙС'!B839","МБУЗ Диагностический центр")</f>
        <v>МБУЗ Диагностический центр</v>
      </c>
    </row>
    <row r="32" spans="1:2" ht="15.75">
      <c r="A32" s="124"/>
      <c r="B32" s="125"/>
    </row>
    <row r="33" spans="1:1">
      <c r="A33" s="203"/>
    </row>
    <row r="34" spans="1:1">
      <c r="A34" s="203"/>
    </row>
  </sheetData>
  <mergeCells count="2">
    <mergeCell ref="A6:B6"/>
    <mergeCell ref="A4:B4"/>
  </mergeCells>
  <phoneticPr fontId="9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BA951"/>
  <sheetViews>
    <sheetView tabSelected="1" view="pageBreakPreview" topLeftCell="A917" workbookViewId="0">
      <selection activeCell="B639" sqref="B639"/>
    </sheetView>
  </sheetViews>
  <sheetFormatPr defaultRowHeight="12.75"/>
  <cols>
    <col min="1" max="1" width="15" style="15" customWidth="1"/>
    <col min="2" max="2" width="113.83203125" style="15" customWidth="1"/>
    <col min="3" max="3" width="18.6640625" style="157" customWidth="1"/>
    <col min="4" max="4" width="22.83203125" style="15" customWidth="1"/>
    <col min="5" max="16384" width="9.33203125" style="15"/>
  </cols>
  <sheetData>
    <row r="1" spans="1:26" s="13" customFormat="1" ht="19.5">
      <c r="A1" s="15"/>
      <c r="B1" s="236" t="s">
        <v>182</v>
      </c>
      <c r="C1" s="157"/>
      <c r="D1" s="15"/>
      <c r="E1" s="15"/>
      <c r="F1" s="15"/>
      <c r="G1" s="15"/>
      <c r="H1" s="14"/>
      <c r="I1" s="14"/>
      <c r="J1" s="14"/>
      <c r="K1" s="158"/>
    </row>
    <row r="2" spans="1:26" s="10" customFormat="1" ht="15.75">
      <c r="A2" s="13"/>
      <c r="B2" s="16"/>
      <c r="C2" s="61"/>
      <c r="D2" s="14"/>
      <c r="F2" s="17"/>
      <c r="I2" s="18"/>
      <c r="K2" s="19"/>
    </row>
    <row r="3" spans="1:26" s="8" customFormat="1" ht="15.75">
      <c r="A3" s="83" t="s">
        <v>604</v>
      </c>
      <c r="B3" s="25" t="s">
        <v>605</v>
      </c>
      <c r="C3" s="6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1:26" s="8" customFormat="1" ht="15.75" thickBot="1">
      <c r="A4" s="82"/>
      <c r="B4" s="7"/>
      <c r="C4" s="6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26" s="10" customFormat="1" ht="15.75">
      <c r="A5" s="248" t="s">
        <v>602</v>
      </c>
      <c r="B5" s="258" t="s">
        <v>49</v>
      </c>
      <c r="C5" s="256" t="s">
        <v>603</v>
      </c>
      <c r="D5" s="20"/>
    </row>
    <row r="6" spans="1:26" s="10" customFormat="1" ht="16.5" thickBot="1">
      <c r="A6" s="249"/>
      <c r="B6" s="259"/>
      <c r="C6" s="257"/>
      <c r="D6" s="20"/>
    </row>
    <row r="7" spans="1:26" s="8" customFormat="1" ht="15.75">
      <c r="A7" s="97" t="s">
        <v>606</v>
      </c>
      <c r="B7" s="31" t="s">
        <v>183</v>
      </c>
      <c r="C7" s="98">
        <v>400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</row>
    <row r="8" spans="1:26" s="8" customFormat="1" ht="31.5">
      <c r="A8" s="97" t="s">
        <v>607</v>
      </c>
      <c r="B8" s="29" t="s">
        <v>184</v>
      </c>
      <c r="C8" s="98">
        <v>200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26" s="8" customFormat="1" ht="15.75">
      <c r="A9" s="97" t="s">
        <v>608</v>
      </c>
      <c r="B9" s="5" t="s">
        <v>185</v>
      </c>
      <c r="C9" s="98">
        <v>350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26" s="8" customFormat="1" ht="15.75">
      <c r="A10" s="97" t="s">
        <v>609</v>
      </c>
      <c r="B10" s="5" t="s">
        <v>186</v>
      </c>
      <c r="C10" s="98">
        <v>300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pans="1:26" s="8" customFormat="1" ht="15.75">
      <c r="A11" s="97" t="s">
        <v>610</v>
      </c>
      <c r="B11" s="5" t="s">
        <v>187</v>
      </c>
      <c r="C11" s="98">
        <v>300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1:26" s="8" customFormat="1" ht="15.75">
      <c r="A12" s="97" t="s">
        <v>611</v>
      </c>
      <c r="B12" s="5" t="s">
        <v>188</v>
      </c>
      <c r="C12" s="98">
        <v>700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</row>
    <row r="13" spans="1:26" s="8" customFormat="1" ht="15.75">
      <c r="A13" s="97" t="s">
        <v>612</v>
      </c>
      <c r="B13" s="5" t="s">
        <v>189</v>
      </c>
      <c r="C13" s="98">
        <v>250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</row>
    <row r="14" spans="1:26" s="8" customFormat="1" ht="15.75">
      <c r="A14" s="97" t="s">
        <v>613</v>
      </c>
      <c r="B14" s="5" t="s">
        <v>31</v>
      </c>
      <c r="C14" s="98">
        <v>260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5" spans="1:26" s="8" customFormat="1" ht="15.75">
      <c r="A15" s="97" t="s">
        <v>614</v>
      </c>
      <c r="B15" s="5" t="s">
        <v>574</v>
      </c>
      <c r="C15" s="98">
        <v>300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</row>
    <row r="16" spans="1:26" s="8" customFormat="1" ht="15.75">
      <c r="A16" s="97" t="s">
        <v>615</v>
      </c>
      <c r="B16" s="5" t="s">
        <v>51</v>
      </c>
      <c r="C16" s="98">
        <v>1100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</row>
    <row r="17" spans="1:18" s="8" customFormat="1" ht="15.75">
      <c r="A17" s="97" t="s">
        <v>616</v>
      </c>
      <c r="B17" s="5" t="s">
        <v>575</v>
      </c>
      <c r="C17" s="98">
        <v>1100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spans="1:18" s="8" customFormat="1" ht="15.75">
      <c r="A18" s="97" t="s">
        <v>617</v>
      </c>
      <c r="B18" s="5" t="s">
        <v>53</v>
      </c>
      <c r="C18" s="98">
        <v>900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</row>
    <row r="19" spans="1:18" s="8" customFormat="1" ht="15.75">
      <c r="A19" s="97" t="s">
        <v>618</v>
      </c>
      <c r="B19" s="5" t="s">
        <v>190</v>
      </c>
      <c r="C19" s="98">
        <v>400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spans="1:18" s="8" customFormat="1" ht="15.75">
      <c r="A20" s="97" t="s">
        <v>619</v>
      </c>
      <c r="B20" s="5" t="s">
        <v>191</v>
      </c>
      <c r="C20" s="98">
        <v>400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</row>
    <row r="21" spans="1:18" s="8" customFormat="1" ht="15.75">
      <c r="A21" s="97" t="s">
        <v>620</v>
      </c>
      <c r="B21" s="5" t="s">
        <v>218</v>
      </c>
      <c r="C21" s="98">
        <v>400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</row>
    <row r="22" spans="1:18" s="8" customFormat="1" ht="15.75">
      <c r="A22" s="97" t="s">
        <v>621</v>
      </c>
      <c r="B22" s="5" t="s">
        <v>192</v>
      </c>
      <c r="C22" s="98">
        <v>400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</row>
    <row r="23" spans="1:18" s="8" customFormat="1" ht="15.75">
      <c r="A23" s="97" t="s">
        <v>622</v>
      </c>
      <c r="B23" s="5" t="s">
        <v>193</v>
      </c>
      <c r="C23" s="98">
        <v>450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</row>
    <row r="24" spans="1:18" s="8" customFormat="1" ht="15.75">
      <c r="A24" s="97" t="s">
        <v>623</v>
      </c>
      <c r="B24" s="5" t="s">
        <v>194</v>
      </c>
      <c r="C24" s="98">
        <v>350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1:18" s="8" customFormat="1" ht="15.75">
      <c r="A25" s="97" t="s">
        <v>624</v>
      </c>
      <c r="B25" s="5" t="s">
        <v>195</v>
      </c>
      <c r="C25" s="98">
        <v>400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</row>
    <row r="26" spans="1:18" s="8" customFormat="1" ht="15.75">
      <c r="A26" s="97" t="s">
        <v>625</v>
      </c>
      <c r="B26" s="5" t="s">
        <v>196</v>
      </c>
      <c r="C26" s="98">
        <v>400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</row>
    <row r="27" spans="1:18" s="8" customFormat="1" ht="15.75">
      <c r="A27" s="97" t="s">
        <v>626</v>
      </c>
      <c r="B27" s="5" t="s">
        <v>197</v>
      </c>
      <c r="C27" s="98">
        <v>400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s="8" customFormat="1" ht="15.75">
      <c r="A28" s="97" t="s">
        <v>627</v>
      </c>
      <c r="B28" s="5" t="s">
        <v>52</v>
      </c>
      <c r="C28" s="98">
        <v>250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</row>
    <row r="29" spans="1:18" s="8" customFormat="1" ht="15.75">
      <c r="A29" s="97" t="s">
        <v>628</v>
      </c>
      <c r="B29" s="5" t="s">
        <v>198</v>
      </c>
      <c r="C29" s="98">
        <v>450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</row>
    <row r="30" spans="1:18" s="8" customFormat="1" ht="15.75">
      <c r="A30" s="97" t="s">
        <v>629</v>
      </c>
      <c r="B30" s="5" t="s">
        <v>199</v>
      </c>
      <c r="C30" s="98">
        <v>500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</row>
    <row r="31" spans="1:18" s="8" customFormat="1" ht="15.75">
      <c r="A31" s="97" t="s">
        <v>630</v>
      </c>
      <c r="B31" s="5" t="s">
        <v>200</v>
      </c>
      <c r="C31" s="98">
        <v>300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</row>
    <row r="32" spans="1:18" s="8" customFormat="1" ht="15.75">
      <c r="A32" s="97" t="s">
        <v>631</v>
      </c>
      <c r="B32" s="5" t="s">
        <v>201</v>
      </c>
      <c r="C32" s="98">
        <v>400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</row>
    <row r="33" spans="1:18" s="8" customFormat="1" ht="15.75">
      <c r="A33" s="97" t="s">
        <v>632</v>
      </c>
      <c r="B33" s="5" t="s">
        <v>202</v>
      </c>
      <c r="C33" s="98">
        <v>900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8" s="8" customFormat="1" ht="15.75">
      <c r="A34" s="97" t="s">
        <v>633</v>
      </c>
      <c r="B34" s="5" t="s">
        <v>203</v>
      </c>
      <c r="C34" s="98">
        <v>2200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  <row r="35" spans="1:18" s="8" customFormat="1" ht="15.75">
      <c r="A35" s="97" t="s">
        <v>634</v>
      </c>
      <c r="B35" s="5" t="s">
        <v>204</v>
      </c>
      <c r="C35" s="98">
        <v>2000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</row>
    <row r="36" spans="1:18" s="8" customFormat="1" ht="15.75">
      <c r="A36" s="97" t="s">
        <v>635</v>
      </c>
      <c r="B36" s="5" t="s">
        <v>205</v>
      </c>
      <c r="C36" s="98">
        <v>1500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1:18" s="8" customFormat="1" ht="15.75">
      <c r="A37" s="97" t="s">
        <v>636</v>
      </c>
      <c r="B37" s="5" t="s">
        <v>206</v>
      </c>
      <c r="C37" s="98">
        <v>1500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8" spans="1:18" s="8" customFormat="1" ht="15.75">
      <c r="A38" s="97" t="s">
        <v>637</v>
      </c>
      <c r="B38" s="5" t="s">
        <v>212</v>
      </c>
      <c r="C38" s="98">
        <v>1500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</row>
    <row r="39" spans="1:18" s="8" customFormat="1" ht="15.75">
      <c r="A39" s="97" t="s">
        <v>638</v>
      </c>
      <c r="B39" s="5" t="s">
        <v>213</v>
      </c>
      <c r="C39" s="98">
        <v>800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</row>
    <row r="40" spans="1:18" s="8" customFormat="1" ht="15.75">
      <c r="A40" s="90" t="s">
        <v>639</v>
      </c>
      <c r="B40" s="5" t="s">
        <v>50</v>
      </c>
      <c r="C40" s="98">
        <v>900</v>
      </c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</row>
    <row r="41" spans="1:18" s="8" customFormat="1" ht="15.75">
      <c r="A41" s="90" t="s">
        <v>640</v>
      </c>
      <c r="B41" s="5" t="s">
        <v>576</v>
      </c>
      <c r="C41" s="98">
        <v>1100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</row>
    <row r="42" spans="1:18" s="8" customFormat="1" ht="15.75">
      <c r="A42" s="90" t="s">
        <v>641</v>
      </c>
      <c r="B42" s="5" t="s">
        <v>214</v>
      </c>
      <c r="C42" s="98">
        <v>1400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</row>
    <row r="43" spans="1:18" s="8" customFormat="1" ht="15.75">
      <c r="A43" s="90" t="s">
        <v>642</v>
      </c>
      <c r="B43" s="5" t="s">
        <v>577</v>
      </c>
      <c r="C43" s="98">
        <v>1500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</row>
    <row r="44" spans="1:18" s="8" customFormat="1" ht="15.75">
      <c r="A44" s="90" t="s">
        <v>643</v>
      </c>
      <c r="B44" s="5" t="s">
        <v>215</v>
      </c>
      <c r="C44" s="98">
        <v>900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18" s="8" customFormat="1" ht="15.75">
      <c r="A45" s="90" t="s">
        <v>644</v>
      </c>
      <c r="B45" s="5" t="s">
        <v>216</v>
      </c>
      <c r="C45" s="98">
        <v>750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</row>
    <row r="46" spans="1:18" s="8" customFormat="1" ht="15.75">
      <c r="A46" s="90" t="s">
        <v>645</v>
      </c>
      <c r="B46" s="5" t="s">
        <v>217</v>
      </c>
      <c r="C46" s="98">
        <v>135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</row>
    <row r="47" spans="1:18" s="8" customFormat="1" ht="15.75">
      <c r="A47" s="90" t="s">
        <v>646</v>
      </c>
      <c r="B47" s="5" t="s">
        <v>219</v>
      </c>
      <c r="C47" s="98">
        <v>600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</row>
    <row r="48" spans="1:18" s="8" customFormat="1" ht="15.75">
      <c r="A48" s="90" t="s">
        <v>647</v>
      </c>
      <c r="B48" s="5" t="s">
        <v>242</v>
      </c>
      <c r="C48" s="98">
        <v>500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</row>
    <row r="49" spans="1:18" s="8" customFormat="1" ht="15.75">
      <c r="A49" s="90" t="s">
        <v>648</v>
      </c>
      <c r="B49" s="5" t="s">
        <v>448</v>
      </c>
      <c r="C49" s="98">
        <v>1000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</row>
    <row r="50" spans="1:18" s="8" customFormat="1" ht="15.75">
      <c r="A50" s="90" t="s">
        <v>649</v>
      </c>
      <c r="B50" s="5" t="s">
        <v>243</v>
      </c>
      <c r="C50" s="98">
        <v>400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</row>
    <row r="51" spans="1:18" s="8" customFormat="1" ht="15.75">
      <c r="A51" s="90" t="s">
        <v>650</v>
      </c>
      <c r="B51" s="5" t="s">
        <v>244</v>
      </c>
      <c r="C51" s="98">
        <v>500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</row>
    <row r="52" spans="1:18" s="8" customFormat="1" ht="15.75">
      <c r="A52" s="90" t="s">
        <v>651</v>
      </c>
      <c r="B52" s="5" t="s">
        <v>221</v>
      </c>
      <c r="C52" s="98">
        <v>400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</row>
    <row r="53" spans="1:18" s="8" customFormat="1" ht="15.75">
      <c r="A53" s="90" t="s">
        <v>652</v>
      </c>
      <c r="B53" s="5" t="s">
        <v>222</v>
      </c>
      <c r="C53" s="98">
        <v>550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</row>
    <row r="54" spans="1:18" s="8" customFormat="1" ht="15.75">
      <c r="A54" s="90" t="s">
        <v>653</v>
      </c>
      <c r="B54" s="5" t="s">
        <v>223</v>
      </c>
      <c r="C54" s="98">
        <v>500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</row>
    <row r="55" spans="1:18" s="8" customFormat="1" ht="31.5">
      <c r="A55" s="97" t="s">
        <v>654</v>
      </c>
      <c r="B55" s="29" t="s">
        <v>224</v>
      </c>
      <c r="C55" s="98">
        <v>300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</row>
    <row r="56" spans="1:18" s="8" customFormat="1" ht="15.75">
      <c r="A56" s="90" t="s">
        <v>655</v>
      </c>
      <c r="B56" s="5" t="s">
        <v>225</v>
      </c>
      <c r="C56" s="98">
        <v>500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</row>
    <row r="57" spans="1:18" s="8" customFormat="1" ht="15.75">
      <c r="A57" s="90" t="s">
        <v>656</v>
      </c>
      <c r="B57" s="5" t="s">
        <v>226</v>
      </c>
      <c r="C57" s="98">
        <v>570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</row>
    <row r="58" spans="1:18" s="8" customFormat="1" ht="15.75">
      <c r="A58" s="90" t="s">
        <v>657</v>
      </c>
      <c r="B58" s="29" t="s">
        <v>227</v>
      </c>
      <c r="C58" s="98">
        <v>940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</row>
    <row r="59" spans="1:18" s="8" customFormat="1" ht="15.75">
      <c r="A59" s="90" t="s">
        <v>658</v>
      </c>
      <c r="B59" s="29" t="s">
        <v>228</v>
      </c>
      <c r="C59" s="98">
        <v>900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</row>
    <row r="60" spans="1:18" ht="15.75">
      <c r="A60" s="90" t="s">
        <v>659</v>
      </c>
      <c r="B60" s="29" t="s">
        <v>220</v>
      </c>
      <c r="C60" s="98">
        <v>5000</v>
      </c>
    </row>
    <row r="61" spans="1:18" ht="16.5" thickBot="1">
      <c r="A61" s="92" t="s">
        <v>1432</v>
      </c>
      <c r="B61" s="93" t="s">
        <v>1433</v>
      </c>
      <c r="C61" s="100">
        <v>500</v>
      </c>
    </row>
    <row r="62" spans="1:18" ht="15.75">
      <c r="A62" s="114"/>
      <c r="B62" s="112"/>
      <c r="C62" s="72"/>
    </row>
    <row r="63" spans="1:18" s="4" customFormat="1" ht="15.75">
      <c r="A63" s="83" t="s">
        <v>660</v>
      </c>
      <c r="B63" s="25" t="s">
        <v>270</v>
      </c>
      <c r="C63" s="63"/>
      <c r="D63" s="21"/>
      <c r="E63" s="53"/>
      <c r="F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</row>
    <row r="64" spans="1:18" s="4" customFormat="1" ht="16.5" thickBot="1">
      <c r="A64" s="84"/>
      <c r="C64" s="6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</row>
    <row r="65" spans="1:18" s="10" customFormat="1" ht="15.75">
      <c r="A65" s="248" t="s">
        <v>602</v>
      </c>
      <c r="B65" s="258" t="s">
        <v>49</v>
      </c>
      <c r="C65" s="256" t="s">
        <v>603</v>
      </c>
      <c r="D65" s="20"/>
    </row>
    <row r="66" spans="1:18" s="10" customFormat="1" ht="16.5" thickBot="1">
      <c r="A66" s="249"/>
      <c r="B66" s="259"/>
      <c r="C66" s="257"/>
      <c r="D66" s="20"/>
    </row>
    <row r="67" spans="1:18" s="4" customFormat="1" ht="15.75">
      <c r="A67" s="116" t="s">
        <v>661</v>
      </c>
      <c r="B67" s="22" t="s">
        <v>208</v>
      </c>
      <c r="C67" s="85">
        <v>24500</v>
      </c>
      <c r="D67" s="6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</row>
    <row r="68" spans="1:18" s="4" customFormat="1" ht="15.75">
      <c r="A68" s="116" t="s">
        <v>662</v>
      </c>
      <c r="B68" s="22" t="s">
        <v>209</v>
      </c>
      <c r="C68" s="86">
        <v>26000</v>
      </c>
      <c r="D68" s="6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</row>
    <row r="69" spans="1:18" s="4" customFormat="1" ht="15.75">
      <c r="A69" s="116" t="s">
        <v>663</v>
      </c>
      <c r="B69" s="22" t="s">
        <v>17</v>
      </c>
      <c r="C69" s="86">
        <v>27500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</row>
    <row r="70" spans="1:18" s="4" customFormat="1" ht="31.5">
      <c r="A70" s="116" t="s">
        <v>664</v>
      </c>
      <c r="B70" s="45" t="s">
        <v>117</v>
      </c>
      <c r="C70" s="87">
        <v>4600</v>
      </c>
      <c r="E70" s="53"/>
      <c r="F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</row>
    <row r="71" spans="1:18" s="4" customFormat="1" ht="15.75">
      <c r="A71" s="116" t="s">
        <v>665</v>
      </c>
      <c r="B71" s="22" t="s">
        <v>18</v>
      </c>
      <c r="C71" s="86">
        <v>15000</v>
      </c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</row>
    <row r="72" spans="1:18" s="4" customFormat="1" ht="15.75">
      <c r="A72" s="116" t="s">
        <v>666</v>
      </c>
      <c r="B72" s="22" t="s">
        <v>585</v>
      </c>
      <c r="C72" s="86">
        <v>15000</v>
      </c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</row>
    <row r="73" spans="1:18" s="4" customFormat="1" ht="15.75">
      <c r="A73" s="116" t="s">
        <v>667</v>
      </c>
      <c r="B73" s="22" t="s">
        <v>584</v>
      </c>
      <c r="C73" s="86">
        <v>13000</v>
      </c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</row>
    <row r="74" spans="1:18" s="4" customFormat="1" ht="15.75">
      <c r="A74" s="116" t="s">
        <v>668</v>
      </c>
      <c r="B74" s="22" t="s">
        <v>19</v>
      </c>
      <c r="C74" s="86">
        <v>13000</v>
      </c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</row>
    <row r="75" spans="1:18" s="4" customFormat="1" ht="15.75">
      <c r="A75" s="116" t="s">
        <v>669</v>
      </c>
      <c r="B75" s="22" t="s">
        <v>27</v>
      </c>
      <c r="C75" s="86">
        <v>4000</v>
      </c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</row>
    <row r="76" spans="1:18" s="4" customFormat="1" ht="15.75">
      <c r="A76" s="116" t="s">
        <v>670</v>
      </c>
      <c r="B76" s="23" t="s">
        <v>21</v>
      </c>
      <c r="C76" s="87">
        <v>238255</v>
      </c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</row>
    <row r="77" spans="1:18" s="4" customFormat="1" ht="15.75">
      <c r="A77" s="116" t="s">
        <v>671</v>
      </c>
      <c r="B77" s="23" t="s">
        <v>22</v>
      </c>
      <c r="C77" s="87">
        <v>130755</v>
      </c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</row>
    <row r="78" spans="1:18" s="4" customFormat="1" ht="15.75">
      <c r="A78" s="116" t="s">
        <v>672</v>
      </c>
      <c r="B78" s="23" t="s">
        <v>23</v>
      </c>
      <c r="C78" s="87">
        <v>134505</v>
      </c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</row>
    <row r="79" spans="1:18" s="4" customFormat="1" ht="15.75">
      <c r="A79" s="116" t="s">
        <v>673</v>
      </c>
      <c r="B79" s="23" t="s">
        <v>113</v>
      </c>
      <c r="C79" s="87">
        <v>80755</v>
      </c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</row>
    <row r="80" spans="1:18" s="4" customFormat="1" ht="15.75">
      <c r="A80" s="116" t="s">
        <v>674</v>
      </c>
      <c r="B80" s="22" t="s">
        <v>24</v>
      </c>
      <c r="C80" s="86">
        <v>53755</v>
      </c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</row>
    <row r="81" spans="1:18" s="4" customFormat="1" ht="15.75">
      <c r="A81" s="116" t="s">
        <v>675</v>
      </c>
      <c r="B81" s="22" t="s">
        <v>25</v>
      </c>
      <c r="C81" s="86">
        <v>68700</v>
      </c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</row>
    <row r="82" spans="1:18" s="4" customFormat="1" ht="15.75">
      <c r="A82" s="116" t="s">
        <v>676</v>
      </c>
      <c r="B82" s="23" t="s">
        <v>116</v>
      </c>
      <c r="C82" s="87">
        <v>11900</v>
      </c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</row>
    <row r="83" spans="1:18" s="4" customFormat="1" ht="15.75">
      <c r="A83" s="116" t="s">
        <v>677</v>
      </c>
      <c r="B83" s="22" t="s">
        <v>210</v>
      </c>
      <c r="C83" s="86">
        <v>10500</v>
      </c>
      <c r="D83" s="54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</row>
    <row r="84" spans="1:18" s="4" customFormat="1" ht="15.75">
      <c r="A84" s="116" t="s">
        <v>678</v>
      </c>
      <c r="B84" s="22" t="s">
        <v>115</v>
      </c>
      <c r="C84" s="86">
        <v>60000</v>
      </c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</row>
    <row r="85" spans="1:18" s="4" customFormat="1" ht="15.75">
      <c r="A85" s="116" t="s">
        <v>679</v>
      </c>
      <c r="B85" s="24" t="s">
        <v>114</v>
      </c>
      <c r="C85" s="86">
        <v>14700</v>
      </c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</row>
    <row r="86" spans="1:18" s="4" customFormat="1" ht="16.5" thickBot="1">
      <c r="A86" s="139" t="s">
        <v>680</v>
      </c>
      <c r="B86" s="88" t="s">
        <v>211</v>
      </c>
      <c r="C86" s="89">
        <v>4000</v>
      </c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</row>
    <row r="88" spans="1:18" s="4" customFormat="1" ht="15.75">
      <c r="A88" s="83" t="s">
        <v>681</v>
      </c>
      <c r="B88" s="25" t="s">
        <v>599</v>
      </c>
      <c r="C88" s="6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</row>
    <row r="89" spans="1:18" s="4" customFormat="1" ht="16.5" thickBot="1">
      <c r="A89" s="95"/>
      <c r="B89" s="21"/>
      <c r="C89" s="6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</row>
    <row r="90" spans="1:18" s="10" customFormat="1" ht="15.75">
      <c r="A90" s="248" t="s">
        <v>602</v>
      </c>
      <c r="B90" s="258" t="s">
        <v>49</v>
      </c>
      <c r="C90" s="256" t="s">
        <v>603</v>
      </c>
      <c r="D90" s="20"/>
    </row>
    <row r="91" spans="1:18" s="10" customFormat="1" ht="16.5" thickBot="1">
      <c r="A91" s="249"/>
      <c r="B91" s="259"/>
      <c r="C91" s="257"/>
      <c r="D91" s="20"/>
    </row>
    <row r="92" spans="1:18" s="10" customFormat="1" ht="15.75">
      <c r="A92" s="97"/>
      <c r="B92" s="267" t="s">
        <v>125</v>
      </c>
      <c r="C92" s="268"/>
      <c r="D92" s="20"/>
    </row>
    <row r="93" spans="1:18" s="10" customFormat="1" ht="15.75">
      <c r="A93" s="97" t="s">
        <v>682</v>
      </c>
      <c r="B93" s="28" t="s">
        <v>126</v>
      </c>
      <c r="C93" s="98">
        <v>2500</v>
      </c>
      <c r="D93" s="20"/>
    </row>
    <row r="94" spans="1:18" s="10" customFormat="1" ht="15.75">
      <c r="A94" s="97" t="s">
        <v>683</v>
      </c>
      <c r="B94" s="28" t="s">
        <v>127</v>
      </c>
      <c r="C94" s="98">
        <v>2500</v>
      </c>
      <c r="D94" s="20"/>
    </row>
    <row r="95" spans="1:18" s="10" customFormat="1" ht="15.75">
      <c r="A95" s="97" t="s">
        <v>684</v>
      </c>
      <c r="B95" s="28" t="s">
        <v>128</v>
      </c>
      <c r="C95" s="98">
        <v>2500</v>
      </c>
      <c r="D95" s="20"/>
    </row>
    <row r="96" spans="1:18" s="10" customFormat="1" ht="15.75">
      <c r="A96" s="97" t="s">
        <v>685</v>
      </c>
      <c r="B96" s="28" t="s">
        <v>140</v>
      </c>
      <c r="C96" s="98">
        <v>4000</v>
      </c>
      <c r="D96" s="20"/>
    </row>
    <row r="97" spans="1:4" s="10" customFormat="1" ht="15.75">
      <c r="A97" s="97" t="s">
        <v>686</v>
      </c>
      <c r="B97" s="28" t="s">
        <v>129</v>
      </c>
      <c r="C97" s="98">
        <v>2500</v>
      </c>
      <c r="D97" s="20"/>
    </row>
    <row r="98" spans="1:4" s="10" customFormat="1" ht="15.75">
      <c r="A98" s="97" t="s">
        <v>687</v>
      </c>
      <c r="B98" s="28" t="s">
        <v>130</v>
      </c>
      <c r="C98" s="98">
        <v>2500</v>
      </c>
      <c r="D98" s="20"/>
    </row>
    <row r="99" spans="1:4" s="10" customFormat="1" ht="15.75">
      <c r="A99" s="97" t="s">
        <v>688</v>
      </c>
      <c r="B99" s="28" t="s">
        <v>1400</v>
      </c>
      <c r="C99" s="98">
        <v>2500</v>
      </c>
      <c r="D99" s="20"/>
    </row>
    <row r="100" spans="1:4" s="10" customFormat="1" ht="15.75">
      <c r="A100" s="97" t="s">
        <v>689</v>
      </c>
      <c r="B100" s="28" t="s">
        <v>131</v>
      </c>
      <c r="C100" s="98">
        <v>2500</v>
      </c>
      <c r="D100" s="20"/>
    </row>
    <row r="101" spans="1:4" s="10" customFormat="1" ht="15.75">
      <c r="A101" s="97" t="s">
        <v>690</v>
      </c>
      <c r="B101" s="28" t="s">
        <v>139</v>
      </c>
      <c r="C101" s="98">
        <v>2500</v>
      </c>
      <c r="D101" s="20"/>
    </row>
    <row r="102" spans="1:4" s="225" customFormat="1" ht="15.75">
      <c r="A102" s="97" t="s">
        <v>1401</v>
      </c>
      <c r="B102" s="28" t="s">
        <v>600</v>
      </c>
      <c r="C102" s="98">
        <v>2500</v>
      </c>
      <c r="D102" s="224"/>
    </row>
    <row r="103" spans="1:4" s="10" customFormat="1" ht="15.75">
      <c r="A103" s="97" t="s">
        <v>1402</v>
      </c>
      <c r="B103" s="28" t="s">
        <v>1403</v>
      </c>
      <c r="C103" s="98">
        <v>2500</v>
      </c>
      <c r="D103" s="20"/>
    </row>
    <row r="104" spans="1:4" s="10" customFormat="1" ht="15.75">
      <c r="A104" s="97" t="s">
        <v>1404</v>
      </c>
      <c r="B104" s="28" t="s">
        <v>1405</v>
      </c>
      <c r="C104" s="98">
        <v>2500</v>
      </c>
      <c r="D104" s="20"/>
    </row>
    <row r="105" spans="1:4" s="10" customFormat="1" ht="15.75">
      <c r="A105" s="97" t="s">
        <v>1406</v>
      </c>
      <c r="B105" s="28" t="s">
        <v>1407</v>
      </c>
      <c r="C105" s="98">
        <v>2500</v>
      </c>
      <c r="D105" s="20"/>
    </row>
    <row r="106" spans="1:4" s="10" customFormat="1" ht="15.75">
      <c r="A106" s="97"/>
      <c r="B106" s="269" t="s">
        <v>132</v>
      </c>
      <c r="C106" s="270"/>
      <c r="D106" s="20"/>
    </row>
    <row r="107" spans="1:4" s="10" customFormat="1" ht="15.75">
      <c r="A107" s="97" t="s">
        <v>691</v>
      </c>
      <c r="B107" s="28" t="s">
        <v>250</v>
      </c>
      <c r="C107" s="98">
        <v>4200</v>
      </c>
      <c r="D107" s="20"/>
    </row>
    <row r="108" spans="1:4" s="10" customFormat="1" ht="15.75">
      <c r="A108" s="97" t="s">
        <v>692</v>
      </c>
      <c r="B108" s="28" t="s">
        <v>251</v>
      </c>
      <c r="C108" s="98">
        <v>6500</v>
      </c>
      <c r="D108" s="20"/>
    </row>
    <row r="109" spans="1:4" s="10" customFormat="1" ht="15.75">
      <c r="A109" s="97" t="s">
        <v>693</v>
      </c>
      <c r="B109" s="28" t="s">
        <v>127</v>
      </c>
      <c r="C109" s="98">
        <v>6500</v>
      </c>
      <c r="D109" s="20"/>
    </row>
    <row r="110" spans="1:4" s="10" customFormat="1" ht="15.75">
      <c r="A110" s="97" t="s">
        <v>694</v>
      </c>
      <c r="B110" s="28" t="s">
        <v>128</v>
      </c>
      <c r="C110" s="98">
        <v>6500</v>
      </c>
      <c r="D110" s="20"/>
    </row>
    <row r="111" spans="1:4" s="225" customFormat="1" ht="15.75">
      <c r="A111" s="97" t="s">
        <v>695</v>
      </c>
      <c r="B111" s="28" t="s">
        <v>140</v>
      </c>
      <c r="C111" s="98">
        <v>8000</v>
      </c>
      <c r="D111" s="224"/>
    </row>
    <row r="112" spans="1:4" s="10" customFormat="1" ht="15.75">
      <c r="A112" s="97" t="s">
        <v>696</v>
      </c>
      <c r="B112" s="28" t="s">
        <v>129</v>
      </c>
      <c r="C112" s="98">
        <v>6500</v>
      </c>
      <c r="D112" s="20"/>
    </row>
    <row r="113" spans="1:4" s="10" customFormat="1" ht="15.75">
      <c r="A113" s="97" t="s">
        <v>697</v>
      </c>
      <c r="B113" s="28" t="s">
        <v>130</v>
      </c>
      <c r="C113" s="98">
        <v>6500</v>
      </c>
      <c r="D113" s="20"/>
    </row>
    <row r="114" spans="1:4" s="10" customFormat="1" ht="15.75">
      <c r="A114" s="97" t="s">
        <v>698</v>
      </c>
      <c r="B114" s="28" t="s">
        <v>131</v>
      </c>
      <c r="C114" s="98">
        <v>6500</v>
      </c>
      <c r="D114" s="20"/>
    </row>
    <row r="115" spans="1:4" s="10" customFormat="1" ht="15.75">
      <c r="A115" s="97" t="s">
        <v>699</v>
      </c>
      <c r="B115" s="28" t="s">
        <v>133</v>
      </c>
      <c r="C115" s="98">
        <v>7500</v>
      </c>
      <c r="D115" s="20"/>
    </row>
    <row r="116" spans="1:4" s="10" customFormat="1" ht="15.75">
      <c r="A116" s="97" t="s">
        <v>700</v>
      </c>
      <c r="B116" s="28" t="s">
        <v>134</v>
      </c>
      <c r="C116" s="98">
        <v>7500</v>
      </c>
      <c r="D116" s="20"/>
    </row>
    <row r="117" spans="1:4" s="10" customFormat="1" ht="15.75">
      <c r="A117" s="97" t="s">
        <v>701</v>
      </c>
      <c r="B117" s="28" t="s">
        <v>135</v>
      </c>
      <c r="C117" s="98">
        <v>7500</v>
      </c>
      <c r="D117" s="20"/>
    </row>
    <row r="118" spans="1:4" s="10" customFormat="1" ht="15.75">
      <c r="A118" s="97" t="s">
        <v>702</v>
      </c>
      <c r="B118" s="28" t="s">
        <v>136</v>
      </c>
      <c r="C118" s="98">
        <v>7500</v>
      </c>
      <c r="D118" s="20"/>
    </row>
    <row r="119" spans="1:4" s="10" customFormat="1" ht="15.75">
      <c r="A119" s="97" t="s">
        <v>703</v>
      </c>
      <c r="B119" s="28" t="s">
        <v>137</v>
      </c>
      <c r="C119" s="98">
        <v>7500</v>
      </c>
      <c r="D119" s="20"/>
    </row>
    <row r="120" spans="1:4" s="10" customFormat="1" ht="15.75">
      <c r="A120" s="97" t="s">
        <v>1316</v>
      </c>
      <c r="B120" s="28" t="s">
        <v>139</v>
      </c>
      <c r="C120" s="98">
        <v>6500</v>
      </c>
      <c r="D120" s="20"/>
    </row>
    <row r="121" spans="1:4" s="10" customFormat="1" ht="15.75">
      <c r="A121" s="97" t="s">
        <v>1408</v>
      </c>
      <c r="B121" s="28" t="s">
        <v>1405</v>
      </c>
      <c r="C121" s="98">
        <v>6000</v>
      </c>
      <c r="D121" s="20"/>
    </row>
    <row r="122" spans="1:4" s="10" customFormat="1" ht="15.75">
      <c r="A122" s="97" t="s">
        <v>1409</v>
      </c>
      <c r="B122" s="28" t="s">
        <v>1407</v>
      </c>
      <c r="C122" s="98">
        <v>6000</v>
      </c>
      <c r="D122" s="20"/>
    </row>
    <row r="123" spans="1:4" s="10" customFormat="1" ht="15.75">
      <c r="A123" s="97"/>
      <c r="B123" s="250" t="s">
        <v>138</v>
      </c>
      <c r="C123" s="271"/>
      <c r="D123" s="20"/>
    </row>
    <row r="124" spans="1:4" s="10" customFormat="1" ht="15.75">
      <c r="A124" s="97" t="s">
        <v>704</v>
      </c>
      <c r="B124" s="28" t="s">
        <v>600</v>
      </c>
      <c r="C124" s="98">
        <v>3000</v>
      </c>
      <c r="D124" s="20"/>
    </row>
    <row r="125" spans="1:4" s="10" customFormat="1" ht="15.75">
      <c r="A125" s="97" t="s">
        <v>705</v>
      </c>
      <c r="B125" s="28" t="s">
        <v>126</v>
      </c>
      <c r="C125" s="98">
        <v>3000</v>
      </c>
      <c r="D125" s="20"/>
    </row>
    <row r="126" spans="1:4" s="10" customFormat="1" ht="15.75">
      <c r="A126" s="97" t="s">
        <v>706</v>
      </c>
      <c r="B126" s="28" t="s">
        <v>130</v>
      </c>
      <c r="C126" s="98">
        <v>3000</v>
      </c>
      <c r="D126" s="20"/>
    </row>
    <row r="127" spans="1:4" s="10" customFormat="1" ht="15.75">
      <c r="A127" s="97" t="s">
        <v>707</v>
      </c>
      <c r="B127" s="28" t="s">
        <v>1410</v>
      </c>
      <c r="C127" s="98">
        <v>3500</v>
      </c>
      <c r="D127" s="20"/>
    </row>
    <row r="128" spans="1:4" s="10" customFormat="1" ht="15.75">
      <c r="A128" s="97" t="s">
        <v>708</v>
      </c>
      <c r="B128" s="28" t="s">
        <v>131</v>
      </c>
      <c r="C128" s="98">
        <v>3500</v>
      </c>
      <c r="D128" s="20"/>
    </row>
    <row r="129" spans="1:18" s="4" customFormat="1" ht="15.75">
      <c r="A129" s="97" t="s">
        <v>709</v>
      </c>
      <c r="B129" s="28" t="s">
        <v>139</v>
      </c>
      <c r="C129" s="98">
        <v>3500</v>
      </c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</row>
    <row r="130" spans="1:18" s="4" customFormat="1" ht="15.75">
      <c r="A130" s="97" t="s">
        <v>710</v>
      </c>
      <c r="B130" s="23" t="s">
        <v>140</v>
      </c>
      <c r="C130" s="98">
        <v>5000</v>
      </c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</row>
    <row r="131" spans="1:18" s="4" customFormat="1" ht="15.75">
      <c r="A131" s="97" t="s">
        <v>711</v>
      </c>
      <c r="B131" s="22" t="s">
        <v>141</v>
      </c>
      <c r="C131" s="98">
        <v>3000</v>
      </c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</row>
    <row r="132" spans="1:18" s="4" customFormat="1" ht="15.75">
      <c r="A132" s="97" t="s">
        <v>1317</v>
      </c>
      <c r="B132" s="22" t="s">
        <v>598</v>
      </c>
      <c r="C132" s="98">
        <v>5000</v>
      </c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</row>
    <row r="133" spans="1:18" s="4" customFormat="1" ht="15.75">
      <c r="A133" s="97" t="s">
        <v>1359</v>
      </c>
      <c r="B133" s="22" t="s">
        <v>1360</v>
      </c>
      <c r="C133" s="98">
        <v>3000</v>
      </c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</row>
    <row r="134" spans="1:18" s="10" customFormat="1" ht="15.75">
      <c r="A134" s="97" t="s">
        <v>1411</v>
      </c>
      <c r="B134" s="28" t="s">
        <v>1405</v>
      </c>
      <c r="C134" s="98">
        <v>3000</v>
      </c>
      <c r="D134" s="20"/>
    </row>
    <row r="135" spans="1:18" s="10" customFormat="1" ht="15.75">
      <c r="A135" s="97" t="s">
        <v>1412</v>
      </c>
      <c r="B135" s="28" t="s">
        <v>1407</v>
      </c>
      <c r="C135" s="98">
        <v>3000</v>
      </c>
      <c r="D135" s="20"/>
    </row>
    <row r="136" spans="1:18" s="4" customFormat="1" ht="15.75">
      <c r="A136" s="97"/>
      <c r="B136" s="269" t="s">
        <v>142</v>
      </c>
      <c r="C136" s="270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</row>
    <row r="137" spans="1:18" s="4" customFormat="1" ht="15.75">
      <c r="A137" s="97" t="s">
        <v>712</v>
      </c>
      <c r="B137" s="22" t="s">
        <v>126</v>
      </c>
      <c r="C137" s="98">
        <v>7000</v>
      </c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</row>
    <row r="138" spans="1:18" s="4" customFormat="1" ht="15.75">
      <c r="A138" s="97" t="s">
        <v>713</v>
      </c>
      <c r="B138" s="22" t="s">
        <v>130</v>
      </c>
      <c r="C138" s="98">
        <v>7000</v>
      </c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</row>
    <row r="139" spans="1:18" s="4" customFormat="1" ht="15.75">
      <c r="A139" s="97" t="s">
        <v>714</v>
      </c>
      <c r="B139" s="22" t="s">
        <v>1410</v>
      </c>
      <c r="C139" s="98">
        <v>7000</v>
      </c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</row>
    <row r="140" spans="1:18" s="4" customFormat="1" ht="15.75">
      <c r="A140" s="97" t="s">
        <v>715</v>
      </c>
      <c r="B140" s="22" t="s">
        <v>131</v>
      </c>
      <c r="C140" s="98">
        <v>7000</v>
      </c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</row>
    <row r="141" spans="1:18" s="4" customFormat="1" ht="15.75">
      <c r="A141" s="97" t="s">
        <v>716</v>
      </c>
      <c r="B141" s="22" t="s">
        <v>139</v>
      </c>
      <c r="C141" s="98">
        <v>7000</v>
      </c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</row>
    <row r="142" spans="1:18" s="226" customFormat="1" ht="15.75">
      <c r="A142" s="97" t="s">
        <v>717</v>
      </c>
      <c r="B142" s="22" t="s">
        <v>140</v>
      </c>
      <c r="C142" s="98">
        <v>8000</v>
      </c>
      <c r="E142" s="227"/>
      <c r="F142" s="227"/>
      <c r="G142" s="227"/>
      <c r="H142" s="227"/>
      <c r="I142" s="227"/>
      <c r="J142" s="227"/>
      <c r="K142" s="227"/>
      <c r="L142" s="227"/>
      <c r="M142" s="227"/>
      <c r="N142" s="227"/>
      <c r="O142" s="227"/>
      <c r="P142" s="227"/>
      <c r="Q142" s="227"/>
      <c r="R142" s="227"/>
    </row>
    <row r="143" spans="1:18" s="4" customFormat="1" ht="15.75">
      <c r="A143" s="97" t="s">
        <v>1361</v>
      </c>
      <c r="B143" s="22" t="s">
        <v>1360</v>
      </c>
      <c r="C143" s="98">
        <v>6500</v>
      </c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</row>
    <row r="144" spans="1:18" s="226" customFormat="1" ht="15.75">
      <c r="A144" s="97" t="s">
        <v>1413</v>
      </c>
      <c r="B144" s="22" t="s">
        <v>1414</v>
      </c>
      <c r="C144" s="98">
        <v>6500</v>
      </c>
      <c r="E144" s="227"/>
      <c r="F144" s="227"/>
      <c r="G144" s="227"/>
      <c r="H144" s="227"/>
      <c r="I144" s="227"/>
      <c r="J144" s="227"/>
      <c r="K144" s="227"/>
      <c r="L144" s="227"/>
      <c r="M144" s="227"/>
      <c r="N144" s="227"/>
      <c r="O144" s="227"/>
      <c r="P144" s="227"/>
      <c r="Q144" s="227"/>
      <c r="R144" s="227"/>
    </row>
    <row r="145" spans="1:18" s="226" customFormat="1" ht="15.75">
      <c r="A145" s="97" t="s">
        <v>1415</v>
      </c>
      <c r="B145" s="22" t="s">
        <v>1407</v>
      </c>
      <c r="C145" s="98">
        <v>6500</v>
      </c>
      <c r="E145" s="227"/>
      <c r="F145" s="227"/>
      <c r="G145" s="227"/>
      <c r="H145" s="227"/>
      <c r="I145" s="227"/>
      <c r="J145" s="227"/>
      <c r="K145" s="227"/>
      <c r="L145" s="227"/>
      <c r="M145" s="227"/>
      <c r="N145" s="227"/>
      <c r="O145" s="227"/>
      <c r="P145" s="227"/>
      <c r="Q145" s="227"/>
      <c r="R145" s="227"/>
    </row>
    <row r="146" spans="1:18" s="226" customFormat="1" ht="15.75">
      <c r="A146" s="97" t="s">
        <v>1448</v>
      </c>
      <c r="B146" s="22" t="s">
        <v>600</v>
      </c>
      <c r="C146" s="98">
        <v>6500</v>
      </c>
      <c r="E146" s="227"/>
      <c r="F146" s="227"/>
      <c r="G146" s="227"/>
      <c r="H146" s="227"/>
      <c r="I146" s="227"/>
      <c r="J146" s="227"/>
      <c r="K146" s="227"/>
      <c r="L146" s="227"/>
      <c r="M146" s="227"/>
      <c r="N146" s="227"/>
      <c r="O146" s="227"/>
      <c r="P146" s="227"/>
      <c r="Q146" s="227"/>
      <c r="R146" s="227"/>
    </row>
    <row r="147" spans="1:18" s="4" customFormat="1" ht="15.75">
      <c r="A147" s="97" t="s">
        <v>718</v>
      </c>
      <c r="B147" s="22" t="s">
        <v>143</v>
      </c>
      <c r="C147" s="98">
        <v>3300</v>
      </c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</row>
    <row r="148" spans="1:18" s="4" customFormat="1" ht="15.75">
      <c r="A148" s="97" t="s">
        <v>719</v>
      </c>
      <c r="B148" s="22" t="s">
        <v>144</v>
      </c>
      <c r="C148" s="98">
        <v>3300</v>
      </c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</row>
    <row r="149" spans="1:18" s="4" customFormat="1" ht="15.75">
      <c r="A149" s="97" t="s">
        <v>720</v>
      </c>
      <c r="B149" s="22" t="s">
        <v>145</v>
      </c>
      <c r="C149" s="98">
        <v>3300</v>
      </c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</row>
    <row r="150" spans="1:18" s="204" customFormat="1" ht="15.75">
      <c r="A150" s="97" t="s">
        <v>1434</v>
      </c>
      <c r="B150" s="22" t="s">
        <v>1435</v>
      </c>
      <c r="C150" s="98">
        <v>3300</v>
      </c>
    </row>
    <row r="151" spans="1:18" s="204" customFormat="1" ht="15.75">
      <c r="A151" s="97" t="s">
        <v>1436</v>
      </c>
      <c r="B151" s="22" t="s">
        <v>1437</v>
      </c>
      <c r="C151" s="98">
        <v>3300</v>
      </c>
    </row>
    <row r="152" spans="1:18" s="4" customFormat="1" ht="15.75">
      <c r="A152" s="97" t="s">
        <v>1449</v>
      </c>
      <c r="B152" s="22" t="s">
        <v>1450</v>
      </c>
      <c r="C152" s="98">
        <v>3300</v>
      </c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</row>
    <row r="153" spans="1:18" s="204" customFormat="1" ht="15.75">
      <c r="A153" s="97" t="s">
        <v>1451</v>
      </c>
      <c r="B153" s="22" t="s">
        <v>1452</v>
      </c>
      <c r="C153" s="98">
        <v>3300</v>
      </c>
    </row>
    <row r="154" spans="1:18" s="204" customFormat="1" ht="15.75">
      <c r="A154" s="97" t="s">
        <v>1453</v>
      </c>
      <c r="B154" s="22" t="s">
        <v>1454</v>
      </c>
      <c r="C154" s="98">
        <v>3300</v>
      </c>
    </row>
    <row r="155" spans="1:18" s="204" customFormat="1" ht="15.75">
      <c r="A155" s="97" t="s">
        <v>1455</v>
      </c>
      <c r="B155" s="22" t="s">
        <v>1456</v>
      </c>
      <c r="C155" s="98">
        <v>7500</v>
      </c>
    </row>
    <row r="156" spans="1:18" s="4" customFormat="1" ht="15.75">
      <c r="A156" s="97" t="s">
        <v>721</v>
      </c>
      <c r="B156" s="59" t="s">
        <v>601</v>
      </c>
      <c r="C156" s="98">
        <v>200</v>
      </c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</row>
    <row r="157" spans="1:18" s="4" customFormat="1" ht="15.75">
      <c r="A157" s="97" t="s">
        <v>722</v>
      </c>
      <c r="B157" s="59" t="s">
        <v>252</v>
      </c>
      <c r="C157" s="98">
        <v>150</v>
      </c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</row>
    <row r="158" spans="1:18" s="4" customFormat="1" ht="15.75">
      <c r="A158" s="97" t="s">
        <v>1416</v>
      </c>
      <c r="B158" s="59" t="s">
        <v>1417</v>
      </c>
      <c r="C158" s="98">
        <v>3500</v>
      </c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</row>
    <row r="159" spans="1:18" s="4" customFormat="1" ht="16.5" thickBot="1">
      <c r="A159" s="99" t="s">
        <v>1418</v>
      </c>
      <c r="B159" s="232" t="s">
        <v>1419</v>
      </c>
      <c r="C159" s="100">
        <v>4000</v>
      </c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</row>
    <row r="160" spans="1:18" s="4" customFormat="1" ht="15.75">
      <c r="A160" s="96"/>
      <c r="B160" s="233"/>
      <c r="C160" s="72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</row>
    <row r="161" spans="1:18" s="4" customFormat="1" ht="15.75">
      <c r="A161" s="83" t="s">
        <v>775</v>
      </c>
      <c r="B161" s="25" t="s">
        <v>461</v>
      </c>
      <c r="C161" s="6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</row>
    <row r="162" spans="1:18" s="4" customFormat="1" ht="16.5" thickBot="1">
      <c r="A162" s="95"/>
      <c r="B162" s="21"/>
      <c r="C162" s="6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</row>
    <row r="163" spans="1:18" s="10" customFormat="1" ht="15.75">
      <c r="A163" s="248" t="s">
        <v>602</v>
      </c>
      <c r="B163" s="258" t="s">
        <v>49</v>
      </c>
      <c r="C163" s="256" t="s">
        <v>603</v>
      </c>
      <c r="D163" s="20"/>
    </row>
    <row r="164" spans="1:18" s="10" customFormat="1" ht="16.5" thickBot="1">
      <c r="A164" s="249"/>
      <c r="B164" s="259"/>
      <c r="C164" s="257"/>
      <c r="D164" s="20"/>
    </row>
    <row r="165" spans="1:18" s="4" customFormat="1" ht="15.75">
      <c r="A165" s="97" t="s">
        <v>1287</v>
      </c>
      <c r="B165" s="24" t="s">
        <v>82</v>
      </c>
      <c r="C165" s="107">
        <v>840</v>
      </c>
      <c r="D165" s="38"/>
      <c r="E165" s="49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</row>
    <row r="166" spans="1:18" s="4" customFormat="1" ht="15.75">
      <c r="A166" s="97" t="s">
        <v>1288</v>
      </c>
      <c r="B166" s="3" t="s">
        <v>83</v>
      </c>
      <c r="C166" s="108">
        <v>430</v>
      </c>
      <c r="D166" s="38"/>
      <c r="E166" s="49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</row>
    <row r="167" spans="1:18" s="4" customFormat="1" ht="15.75">
      <c r="A167" s="97" t="s">
        <v>1289</v>
      </c>
      <c r="B167" s="6" t="s">
        <v>84</v>
      </c>
      <c r="C167" s="108">
        <v>900</v>
      </c>
      <c r="D167" s="38"/>
      <c r="E167" s="49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</row>
    <row r="168" spans="1:18" s="4" customFormat="1" ht="15.75">
      <c r="A168" s="97" t="s">
        <v>1290</v>
      </c>
      <c r="B168" s="3" t="s">
        <v>85</v>
      </c>
      <c r="C168" s="108">
        <v>430</v>
      </c>
      <c r="D168" s="38"/>
      <c r="E168" s="49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</row>
    <row r="169" spans="1:18" s="4" customFormat="1" ht="15.75">
      <c r="A169" s="97" t="s">
        <v>1291</v>
      </c>
      <c r="B169" s="6" t="s">
        <v>86</v>
      </c>
      <c r="C169" s="108">
        <v>315</v>
      </c>
      <c r="D169" s="38"/>
      <c r="E169" s="49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</row>
    <row r="170" spans="1:18" s="4" customFormat="1" ht="15.75">
      <c r="A170" s="97" t="s">
        <v>1292</v>
      </c>
      <c r="B170" s="3" t="s">
        <v>87</v>
      </c>
      <c r="C170" s="108">
        <v>545</v>
      </c>
      <c r="D170" s="38"/>
      <c r="E170" s="49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</row>
    <row r="171" spans="1:18" s="4" customFormat="1" ht="15.75">
      <c r="A171" s="97" t="s">
        <v>1293</v>
      </c>
      <c r="B171" s="6" t="s">
        <v>88</v>
      </c>
      <c r="C171" s="108">
        <v>660</v>
      </c>
      <c r="D171" s="38"/>
      <c r="E171" s="49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</row>
    <row r="172" spans="1:18" s="4" customFormat="1" ht="15.75">
      <c r="A172" s="97" t="s">
        <v>1294</v>
      </c>
      <c r="B172" s="3" t="s">
        <v>89</v>
      </c>
      <c r="C172" s="108">
        <v>315</v>
      </c>
      <c r="D172" s="38"/>
      <c r="E172" s="49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</row>
    <row r="173" spans="1:18" s="4" customFormat="1" ht="15.75">
      <c r="A173" s="97" t="s">
        <v>1295</v>
      </c>
      <c r="B173" s="6" t="s">
        <v>91</v>
      </c>
      <c r="C173" s="108">
        <v>950</v>
      </c>
      <c r="D173" s="38"/>
      <c r="E173" s="49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</row>
    <row r="174" spans="1:18" s="4" customFormat="1" ht="15.75">
      <c r="A174" s="97" t="s">
        <v>1296</v>
      </c>
      <c r="B174" s="3" t="s">
        <v>92</v>
      </c>
      <c r="C174" s="108">
        <v>490</v>
      </c>
      <c r="D174" s="38"/>
      <c r="E174" s="49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</row>
    <row r="175" spans="1:18" s="4" customFormat="1" ht="15.75">
      <c r="A175" s="97" t="s">
        <v>1297</v>
      </c>
      <c r="B175" s="6" t="s">
        <v>93</v>
      </c>
      <c r="C175" s="108">
        <v>545</v>
      </c>
      <c r="D175" s="38"/>
      <c r="E175" s="49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</row>
    <row r="176" spans="1:18" s="4" customFormat="1" ht="15.75">
      <c r="A176" s="97" t="s">
        <v>1298</v>
      </c>
      <c r="B176" s="79" t="s">
        <v>94</v>
      </c>
      <c r="C176" s="109">
        <v>840</v>
      </c>
      <c r="D176" s="56"/>
      <c r="E176" s="57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</row>
    <row r="177" spans="1:18" s="4" customFormat="1" ht="15.75">
      <c r="A177" s="97" t="s">
        <v>1299</v>
      </c>
      <c r="B177" s="6" t="s">
        <v>95</v>
      </c>
      <c r="C177" s="108">
        <v>550</v>
      </c>
      <c r="D177" s="38"/>
      <c r="E177" s="49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</row>
    <row r="178" spans="1:18" s="4" customFormat="1" ht="15.75">
      <c r="A178" s="97" t="s">
        <v>1300</v>
      </c>
      <c r="B178" s="3" t="s">
        <v>6</v>
      </c>
      <c r="C178" s="108">
        <v>550</v>
      </c>
      <c r="D178" s="38"/>
      <c r="E178" s="49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</row>
    <row r="179" spans="1:18" s="4" customFormat="1" ht="15.75">
      <c r="A179" s="97" t="s">
        <v>1301</v>
      </c>
      <c r="B179" s="3" t="s">
        <v>96</v>
      </c>
      <c r="C179" s="108">
        <v>430</v>
      </c>
      <c r="D179" s="38"/>
      <c r="E179" s="49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</row>
    <row r="180" spans="1:18" s="4" customFormat="1" ht="15.75">
      <c r="A180" s="97" t="s">
        <v>1302</v>
      </c>
      <c r="B180" s="3" t="s">
        <v>97</v>
      </c>
      <c r="C180" s="108">
        <v>430</v>
      </c>
      <c r="D180" s="38"/>
      <c r="E180" s="49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</row>
    <row r="181" spans="1:18" s="4" customFormat="1" ht="15.75">
      <c r="A181" s="97" t="s">
        <v>1303</v>
      </c>
      <c r="B181" s="3" t="s">
        <v>98</v>
      </c>
      <c r="C181" s="108">
        <v>430</v>
      </c>
      <c r="D181" s="38"/>
      <c r="E181" s="49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</row>
    <row r="182" spans="1:18" s="4" customFormat="1" ht="15.75">
      <c r="A182" s="97" t="s">
        <v>1304</v>
      </c>
      <c r="B182" s="5" t="s">
        <v>99</v>
      </c>
      <c r="C182" s="91">
        <v>660</v>
      </c>
      <c r="D182" s="38"/>
      <c r="E182" s="49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</row>
    <row r="183" spans="1:18" s="4" customFormat="1" ht="15.75">
      <c r="A183" s="97"/>
      <c r="B183" s="274" t="s">
        <v>36</v>
      </c>
      <c r="C183" s="275"/>
      <c r="D183" s="38"/>
      <c r="E183" s="49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</row>
    <row r="184" spans="1:18" s="4" customFormat="1" ht="15.75">
      <c r="A184" s="97" t="s">
        <v>1305</v>
      </c>
      <c r="B184" s="5" t="s">
        <v>586</v>
      </c>
      <c r="C184" s="108">
        <v>890</v>
      </c>
      <c r="D184" s="38"/>
      <c r="E184" s="49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</row>
    <row r="185" spans="1:18" s="4" customFormat="1" ht="15.75">
      <c r="A185" s="97" t="s">
        <v>1306</v>
      </c>
      <c r="B185" s="6" t="s">
        <v>26</v>
      </c>
      <c r="C185" s="108">
        <v>890</v>
      </c>
      <c r="D185" s="38"/>
      <c r="E185" s="49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</row>
    <row r="186" spans="1:18" s="4" customFormat="1" ht="15.75">
      <c r="A186" s="97" t="s">
        <v>1307</v>
      </c>
      <c r="B186" s="5" t="s">
        <v>0</v>
      </c>
      <c r="C186" s="108">
        <v>890</v>
      </c>
      <c r="D186" s="38"/>
      <c r="E186" s="49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</row>
    <row r="187" spans="1:18" s="4" customFormat="1" ht="15.75">
      <c r="A187" s="97" t="s">
        <v>1308</v>
      </c>
      <c r="B187" s="6" t="s">
        <v>1</v>
      </c>
      <c r="C187" s="108">
        <v>890</v>
      </c>
      <c r="D187" s="38"/>
      <c r="E187" s="49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</row>
    <row r="188" spans="1:18" s="4" customFormat="1" ht="15.75">
      <c r="A188" s="97" t="s">
        <v>1309</v>
      </c>
      <c r="B188" s="5" t="s">
        <v>37</v>
      </c>
      <c r="C188" s="108">
        <v>890</v>
      </c>
      <c r="D188" s="38"/>
      <c r="E188" s="49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</row>
    <row r="189" spans="1:18" s="4" customFormat="1" ht="15.75">
      <c r="A189" s="97" t="s">
        <v>1310</v>
      </c>
      <c r="B189" s="5" t="s">
        <v>16</v>
      </c>
      <c r="C189" s="108">
        <v>1120</v>
      </c>
      <c r="D189" s="38"/>
      <c r="E189" s="49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</row>
    <row r="190" spans="1:18" s="4" customFormat="1" ht="15.75">
      <c r="A190" s="97" t="s">
        <v>1311</v>
      </c>
      <c r="B190" s="5" t="s">
        <v>47</v>
      </c>
      <c r="C190" s="108">
        <v>1240</v>
      </c>
      <c r="D190" s="38"/>
      <c r="E190" s="49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</row>
    <row r="191" spans="1:18" s="4" customFormat="1" ht="17.25" customHeight="1">
      <c r="A191" s="97" t="s">
        <v>1312</v>
      </c>
      <c r="B191" s="41" t="s">
        <v>1440</v>
      </c>
      <c r="C191" s="110">
        <v>1240</v>
      </c>
      <c r="D191" s="56"/>
      <c r="E191" s="57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</row>
    <row r="192" spans="1:18" s="4" customFormat="1" ht="15.75">
      <c r="A192" s="97" t="s">
        <v>760</v>
      </c>
      <c r="B192" s="5" t="s">
        <v>579</v>
      </c>
      <c r="C192" s="108">
        <v>2000</v>
      </c>
      <c r="D192" s="38"/>
      <c r="E192" s="49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</row>
    <row r="193" spans="1:18" s="4" customFormat="1" ht="15.75">
      <c r="A193" s="97" t="s">
        <v>761</v>
      </c>
      <c r="B193" s="5" t="s">
        <v>580</v>
      </c>
      <c r="C193" s="108">
        <v>2200</v>
      </c>
      <c r="D193" s="38"/>
      <c r="E193" s="49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</row>
    <row r="194" spans="1:18" s="4" customFormat="1" ht="15.75">
      <c r="A194" s="97" t="s">
        <v>762</v>
      </c>
      <c r="B194" s="5" t="s">
        <v>100</v>
      </c>
      <c r="C194" s="91">
        <v>900</v>
      </c>
      <c r="D194" s="38"/>
      <c r="E194" s="49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</row>
    <row r="195" spans="1:18" s="4" customFormat="1" ht="15.75">
      <c r="A195" s="97" t="s">
        <v>763</v>
      </c>
      <c r="B195" s="5" t="s">
        <v>101</v>
      </c>
      <c r="C195" s="91">
        <v>1125</v>
      </c>
      <c r="D195" s="38"/>
      <c r="E195" s="49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</row>
    <row r="196" spans="1:18" s="4" customFormat="1" ht="15.75">
      <c r="A196" s="97" t="s">
        <v>764</v>
      </c>
      <c r="B196" s="5" t="s">
        <v>102</v>
      </c>
      <c r="C196" s="91">
        <v>900</v>
      </c>
      <c r="D196" s="38"/>
      <c r="E196" s="49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</row>
    <row r="197" spans="1:18" s="4" customFormat="1" ht="15.75">
      <c r="A197" s="97" t="s">
        <v>765</v>
      </c>
      <c r="B197" s="5" t="s">
        <v>103</v>
      </c>
      <c r="C197" s="91">
        <v>1500</v>
      </c>
      <c r="D197" s="38"/>
      <c r="E197" s="49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</row>
    <row r="198" spans="1:18" s="4" customFormat="1" ht="31.5">
      <c r="A198" s="97" t="s">
        <v>766</v>
      </c>
      <c r="B198" s="23" t="s">
        <v>55</v>
      </c>
      <c r="C198" s="109">
        <v>1120</v>
      </c>
      <c r="D198" s="56"/>
      <c r="E198" s="57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</row>
    <row r="199" spans="1:18" s="4" customFormat="1" ht="15.75">
      <c r="A199" s="97" t="s">
        <v>767</v>
      </c>
      <c r="B199" s="23" t="s">
        <v>104</v>
      </c>
      <c r="C199" s="109">
        <v>545</v>
      </c>
      <c r="D199" s="38"/>
      <c r="E199" s="57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</row>
    <row r="200" spans="1:18" s="4" customFormat="1" ht="15.75">
      <c r="A200" s="97" t="s">
        <v>768</v>
      </c>
      <c r="B200" s="29" t="s">
        <v>105</v>
      </c>
      <c r="C200" s="109">
        <v>1125</v>
      </c>
      <c r="D200" s="56"/>
      <c r="E200" s="57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</row>
    <row r="201" spans="1:18" s="277" customFormat="1" ht="15.75">
      <c r="A201" s="278" t="s">
        <v>769</v>
      </c>
      <c r="B201" s="279" t="s">
        <v>1459</v>
      </c>
      <c r="C201" s="108">
        <v>2500</v>
      </c>
      <c r="D201" s="38"/>
      <c r="E201" s="276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</row>
    <row r="202" spans="1:18" s="277" customFormat="1" ht="15.75">
      <c r="A202" s="278" t="s">
        <v>770</v>
      </c>
      <c r="B202" s="279" t="s">
        <v>1460</v>
      </c>
      <c r="C202" s="108">
        <v>3500</v>
      </c>
      <c r="D202" s="38"/>
      <c r="E202" s="276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</row>
    <row r="203" spans="1:18" s="277" customFormat="1" ht="15.75">
      <c r="A203" s="278" t="s">
        <v>771</v>
      </c>
      <c r="B203" s="279" t="s">
        <v>1461</v>
      </c>
      <c r="C203" s="108">
        <v>250</v>
      </c>
      <c r="D203" s="38"/>
      <c r="E203" s="276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</row>
    <row r="204" spans="1:18" s="277" customFormat="1" ht="15.75">
      <c r="A204" s="278" t="s">
        <v>772</v>
      </c>
      <c r="B204" s="280" t="s">
        <v>1462</v>
      </c>
      <c r="C204" s="281">
        <v>1000</v>
      </c>
      <c r="D204" s="38"/>
      <c r="E204" s="276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</row>
    <row r="205" spans="1:18" s="4" customFormat="1" ht="15.75">
      <c r="A205" s="97" t="s">
        <v>773</v>
      </c>
      <c r="B205" s="5" t="s">
        <v>578</v>
      </c>
      <c r="C205" s="108">
        <v>2040</v>
      </c>
      <c r="D205" s="38"/>
      <c r="E205" s="49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</row>
    <row r="206" spans="1:18" s="4" customFormat="1" ht="15.75">
      <c r="A206" s="97" t="s">
        <v>774</v>
      </c>
      <c r="B206" s="47" t="s">
        <v>582</v>
      </c>
      <c r="C206" s="108">
        <v>2560</v>
      </c>
      <c r="D206" s="38"/>
      <c r="E206" s="49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</row>
    <row r="207" spans="1:18" s="4" customFormat="1" ht="15.75">
      <c r="A207" s="97" t="s">
        <v>1313</v>
      </c>
      <c r="B207" s="3" t="s">
        <v>583</v>
      </c>
      <c r="C207" s="91">
        <v>5500</v>
      </c>
      <c r="D207" s="38"/>
      <c r="E207" s="49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</row>
    <row r="208" spans="1:18" s="4" customFormat="1" ht="31.5">
      <c r="A208" s="97" t="s">
        <v>1340</v>
      </c>
      <c r="B208" s="29" t="s">
        <v>1341</v>
      </c>
      <c r="C208" s="98">
        <v>6000</v>
      </c>
      <c r="D208" s="38"/>
      <c r="E208" s="49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</row>
    <row r="209" spans="1:18" s="4" customFormat="1" ht="31.5">
      <c r="A209" s="97" t="s">
        <v>1342</v>
      </c>
      <c r="B209" s="29" t="s">
        <v>1343</v>
      </c>
      <c r="C209" s="98">
        <v>9000</v>
      </c>
      <c r="D209" s="38"/>
      <c r="E209" s="49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</row>
    <row r="210" spans="1:18" s="4" customFormat="1" ht="47.25">
      <c r="A210" s="97" t="s">
        <v>1344</v>
      </c>
      <c r="B210" s="161" t="s">
        <v>1345</v>
      </c>
      <c r="C210" s="98">
        <v>12000</v>
      </c>
      <c r="D210" s="38"/>
      <c r="E210" s="49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</row>
    <row r="211" spans="1:18" s="4" customFormat="1" ht="31.5">
      <c r="A211" s="97" t="s">
        <v>1346</v>
      </c>
      <c r="B211" s="161" t="s">
        <v>1347</v>
      </c>
      <c r="C211" s="98">
        <v>15000</v>
      </c>
      <c r="D211" s="38"/>
      <c r="E211" s="49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</row>
    <row r="212" spans="1:18" s="4" customFormat="1" ht="15.75">
      <c r="A212" s="97" t="s">
        <v>776</v>
      </c>
      <c r="B212" s="5" t="s">
        <v>54</v>
      </c>
      <c r="C212" s="91">
        <v>860</v>
      </c>
      <c r="D212" s="38"/>
      <c r="E212" s="49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</row>
    <row r="213" spans="1:18" s="4" customFormat="1" ht="15.75">
      <c r="A213" s="97" t="s">
        <v>777</v>
      </c>
      <c r="B213" s="29" t="s">
        <v>121</v>
      </c>
      <c r="C213" s="98">
        <v>2010</v>
      </c>
      <c r="D213" s="38"/>
      <c r="E213" s="49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</row>
    <row r="214" spans="1:18" s="4" customFormat="1" ht="15.75">
      <c r="A214" s="97" t="s">
        <v>1348</v>
      </c>
      <c r="B214" s="156" t="s">
        <v>1349</v>
      </c>
      <c r="C214" s="98">
        <v>700</v>
      </c>
      <c r="D214" s="38"/>
      <c r="E214" s="49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</row>
    <row r="215" spans="1:18" s="4" customFormat="1" ht="32.25" thickBot="1">
      <c r="A215" s="99" t="s">
        <v>1457</v>
      </c>
      <c r="B215" s="162" t="s">
        <v>1458</v>
      </c>
      <c r="C215" s="100">
        <v>4500</v>
      </c>
      <c r="D215" s="38"/>
      <c r="E215" s="49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</row>
    <row r="216" spans="1:18" s="4" customFormat="1" ht="15.75">
      <c r="A216" s="96"/>
      <c r="B216" s="228"/>
      <c r="C216" s="72"/>
      <c r="D216" s="38"/>
      <c r="E216" s="49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</row>
    <row r="217" spans="1:18" s="4" customFormat="1" ht="15.75">
      <c r="A217" s="83" t="s">
        <v>723</v>
      </c>
      <c r="B217" s="26" t="s">
        <v>313</v>
      </c>
      <c r="C217" s="6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</row>
    <row r="218" spans="1:18" s="4" customFormat="1" ht="16.5" thickBot="1">
      <c r="A218" s="83"/>
      <c r="C218" s="6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</row>
    <row r="219" spans="1:18" s="10" customFormat="1" ht="15.75">
      <c r="A219" s="248" t="s">
        <v>602</v>
      </c>
      <c r="B219" s="258" t="s">
        <v>49</v>
      </c>
      <c r="C219" s="256" t="s">
        <v>603</v>
      </c>
      <c r="D219" s="20"/>
    </row>
    <row r="220" spans="1:18" s="10" customFormat="1" ht="16.5" thickBot="1">
      <c r="A220" s="249"/>
      <c r="B220" s="259"/>
      <c r="C220" s="257"/>
      <c r="D220" s="20"/>
    </row>
    <row r="221" spans="1:18" s="38" customFormat="1" ht="15.75">
      <c r="A221" s="140" t="s">
        <v>724</v>
      </c>
      <c r="B221" s="75" t="s">
        <v>106</v>
      </c>
      <c r="C221" s="104">
        <v>650</v>
      </c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</row>
    <row r="222" spans="1:18" s="38" customFormat="1" ht="15.75">
      <c r="A222" s="140" t="s">
        <v>725</v>
      </c>
      <c r="B222" s="75" t="s">
        <v>314</v>
      </c>
      <c r="C222" s="104">
        <v>800</v>
      </c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</row>
    <row r="223" spans="1:18" s="38" customFormat="1" ht="15.75">
      <c r="A223" s="140" t="s">
        <v>726</v>
      </c>
      <c r="B223" s="75" t="s">
        <v>315</v>
      </c>
      <c r="C223" s="104">
        <v>1200</v>
      </c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</row>
    <row r="224" spans="1:18" s="38" customFormat="1" ht="15.75">
      <c r="A224" s="140" t="s">
        <v>727</v>
      </c>
      <c r="B224" s="75" t="s">
        <v>316</v>
      </c>
      <c r="C224" s="104">
        <v>750</v>
      </c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</row>
    <row r="225" spans="1:18" s="38" customFormat="1" ht="15.75">
      <c r="A225" s="140" t="s">
        <v>728</v>
      </c>
      <c r="B225" s="75" t="s">
        <v>317</v>
      </c>
      <c r="C225" s="104">
        <v>1200</v>
      </c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</row>
    <row r="226" spans="1:18" s="38" customFormat="1" ht="15.75">
      <c r="A226" s="140" t="s">
        <v>729</v>
      </c>
      <c r="B226" s="75" t="s">
        <v>318</v>
      </c>
      <c r="C226" s="104">
        <v>1600</v>
      </c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</row>
    <row r="227" spans="1:18" s="38" customFormat="1" ht="15.75">
      <c r="A227" s="140" t="s">
        <v>730</v>
      </c>
      <c r="B227" s="75" t="s">
        <v>319</v>
      </c>
      <c r="C227" s="104">
        <v>1000</v>
      </c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</row>
    <row r="228" spans="1:18" s="38" customFormat="1" ht="15.75">
      <c r="A228" s="140" t="s">
        <v>731</v>
      </c>
      <c r="B228" s="75" t="s">
        <v>320</v>
      </c>
      <c r="C228" s="104">
        <v>1400</v>
      </c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</row>
    <row r="229" spans="1:18" s="38" customFormat="1" ht="15.75">
      <c r="A229" s="140" t="s">
        <v>732</v>
      </c>
      <c r="B229" s="75" t="s">
        <v>321</v>
      </c>
      <c r="C229" s="104">
        <v>500</v>
      </c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</row>
    <row r="230" spans="1:18" s="38" customFormat="1" ht="15.75">
      <c r="A230" s="140" t="s">
        <v>733</v>
      </c>
      <c r="B230" s="43" t="s">
        <v>322</v>
      </c>
      <c r="C230" s="104">
        <v>750</v>
      </c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</row>
    <row r="231" spans="1:18" s="38" customFormat="1" ht="15.75">
      <c r="A231" s="140" t="s">
        <v>734</v>
      </c>
      <c r="B231" s="43" t="s">
        <v>323</v>
      </c>
      <c r="C231" s="104">
        <v>650</v>
      </c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</row>
    <row r="232" spans="1:18" s="38" customFormat="1" ht="15.75">
      <c r="A232" s="140" t="s">
        <v>735</v>
      </c>
      <c r="B232" s="43" t="s">
        <v>324</v>
      </c>
      <c r="C232" s="104">
        <v>400</v>
      </c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</row>
    <row r="233" spans="1:18" s="38" customFormat="1" ht="15.75">
      <c r="A233" s="140" t="s">
        <v>736</v>
      </c>
      <c r="B233" s="43" t="s">
        <v>325</v>
      </c>
      <c r="C233" s="104">
        <v>500</v>
      </c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</row>
    <row r="234" spans="1:18" s="38" customFormat="1" ht="15.75">
      <c r="A234" s="140" t="s">
        <v>737</v>
      </c>
      <c r="B234" s="43" t="s">
        <v>107</v>
      </c>
      <c r="C234" s="104">
        <v>350</v>
      </c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</row>
    <row r="235" spans="1:18" s="38" customFormat="1" ht="15.75">
      <c r="A235" s="140" t="s">
        <v>738</v>
      </c>
      <c r="B235" s="43" t="s">
        <v>108</v>
      </c>
      <c r="C235" s="104">
        <v>500</v>
      </c>
      <c r="D235" s="56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</row>
    <row r="236" spans="1:18" s="38" customFormat="1" ht="15.75">
      <c r="A236" s="140" t="s">
        <v>739</v>
      </c>
      <c r="B236" s="43" t="s">
        <v>566</v>
      </c>
      <c r="C236" s="104">
        <v>200</v>
      </c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</row>
    <row r="237" spans="1:18" s="38" customFormat="1" ht="15.75">
      <c r="A237" s="140" t="s">
        <v>740</v>
      </c>
      <c r="B237" s="43" t="s">
        <v>7</v>
      </c>
      <c r="C237" s="104">
        <v>100</v>
      </c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</row>
    <row r="238" spans="1:18" s="38" customFormat="1" ht="15.75">
      <c r="A238" s="140" t="s">
        <v>741</v>
      </c>
      <c r="B238" s="77" t="s">
        <v>326</v>
      </c>
      <c r="C238" s="104">
        <v>200</v>
      </c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</row>
    <row r="239" spans="1:18" s="38" customFormat="1" ht="15.75">
      <c r="A239" s="140" t="s">
        <v>742</v>
      </c>
      <c r="B239" s="77" t="s">
        <v>327</v>
      </c>
      <c r="C239" s="104">
        <v>300</v>
      </c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</row>
    <row r="240" spans="1:18" s="38" customFormat="1" ht="15.75">
      <c r="A240" s="140" t="s">
        <v>743</v>
      </c>
      <c r="B240" s="77" t="s">
        <v>8</v>
      </c>
      <c r="C240" s="104">
        <v>50</v>
      </c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</row>
    <row r="241" spans="1:18" s="38" customFormat="1" ht="15.75">
      <c r="A241" s="140" t="s">
        <v>744</v>
      </c>
      <c r="B241" s="43" t="s">
        <v>88</v>
      </c>
      <c r="C241" s="104">
        <v>660</v>
      </c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</row>
    <row r="242" spans="1:18" s="38" customFormat="1" ht="15.75">
      <c r="A242" s="140" t="s">
        <v>745</v>
      </c>
      <c r="B242" s="43" t="s">
        <v>109</v>
      </c>
      <c r="C242" s="104">
        <v>400</v>
      </c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</row>
    <row r="243" spans="1:18" s="38" customFormat="1" ht="15.75">
      <c r="A243" s="140" t="s">
        <v>746</v>
      </c>
      <c r="B243" s="43" t="s">
        <v>110</v>
      </c>
      <c r="C243" s="102">
        <v>350</v>
      </c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</row>
    <row r="244" spans="1:18" s="38" customFormat="1" ht="15.75">
      <c r="A244" s="140" t="s">
        <v>747</v>
      </c>
      <c r="B244" s="43" t="s">
        <v>111</v>
      </c>
      <c r="C244" s="102">
        <v>350</v>
      </c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</row>
    <row r="245" spans="1:18" s="38" customFormat="1" ht="15.75">
      <c r="A245" s="140" t="s">
        <v>748</v>
      </c>
      <c r="B245" s="43" t="s">
        <v>146</v>
      </c>
      <c r="C245" s="102">
        <v>430</v>
      </c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</row>
    <row r="246" spans="1:18" s="38" customFormat="1" ht="15.75">
      <c r="A246" s="140" t="s">
        <v>749</v>
      </c>
      <c r="B246" s="43" t="s">
        <v>147</v>
      </c>
      <c r="C246" s="102">
        <v>1200</v>
      </c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</row>
    <row r="247" spans="1:18" s="38" customFormat="1" ht="15.75">
      <c r="A247" s="140" t="s">
        <v>1333</v>
      </c>
      <c r="B247" s="43" t="s">
        <v>1335</v>
      </c>
      <c r="C247" s="102">
        <v>500</v>
      </c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</row>
    <row r="248" spans="1:18" s="38" customFormat="1" ht="16.5" thickBot="1">
      <c r="A248" s="141" t="s">
        <v>1334</v>
      </c>
      <c r="B248" s="81" t="s">
        <v>1336</v>
      </c>
      <c r="C248" s="106">
        <v>350</v>
      </c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</row>
    <row r="249" spans="1:18" s="38" customFormat="1" ht="15.75">
      <c r="A249" s="229"/>
      <c r="B249" s="230"/>
      <c r="C249" s="231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</row>
    <row r="250" spans="1:18" s="4" customFormat="1" ht="15.75">
      <c r="A250" s="83" t="s">
        <v>750</v>
      </c>
      <c r="B250" s="26" t="s">
        <v>587</v>
      </c>
      <c r="C250" s="6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</row>
    <row r="251" spans="1:18" s="4" customFormat="1" ht="16.5" thickBot="1">
      <c r="A251" s="95"/>
      <c r="B251" s="30"/>
      <c r="C251" s="6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</row>
    <row r="252" spans="1:18" s="10" customFormat="1" ht="15.75">
      <c r="A252" s="248" t="s">
        <v>602</v>
      </c>
      <c r="B252" s="258" t="s">
        <v>49</v>
      </c>
      <c r="C252" s="256" t="s">
        <v>603</v>
      </c>
      <c r="D252" s="20"/>
    </row>
    <row r="253" spans="1:18" s="10" customFormat="1" ht="16.5" thickBot="1">
      <c r="A253" s="249"/>
      <c r="B253" s="259"/>
      <c r="C253" s="257"/>
      <c r="D253" s="20"/>
    </row>
    <row r="254" spans="1:18" s="38" customFormat="1" ht="15.75">
      <c r="A254" s="101" t="s">
        <v>751</v>
      </c>
      <c r="B254" s="40" t="s">
        <v>566</v>
      </c>
      <c r="C254" s="102">
        <v>200</v>
      </c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</row>
    <row r="255" spans="1:18" s="38" customFormat="1" ht="15.75">
      <c r="A255" s="101" t="s">
        <v>752</v>
      </c>
      <c r="B255" s="42" t="s">
        <v>567</v>
      </c>
      <c r="C255" s="102">
        <v>300</v>
      </c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</row>
    <row r="256" spans="1:18" s="38" customFormat="1" ht="15.75">
      <c r="A256" s="101" t="s">
        <v>753</v>
      </c>
      <c r="B256" s="40" t="s">
        <v>568</v>
      </c>
      <c r="C256" s="102">
        <v>350</v>
      </c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</row>
    <row r="257" spans="1:18" s="38" customFormat="1" ht="15.75">
      <c r="A257" s="101" t="s">
        <v>754</v>
      </c>
      <c r="B257" s="40" t="s">
        <v>569</v>
      </c>
      <c r="C257" s="102">
        <v>350</v>
      </c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</row>
    <row r="258" spans="1:18" s="38" customFormat="1" ht="15.75">
      <c r="A258" s="101" t="s">
        <v>755</v>
      </c>
      <c r="B258" s="42" t="s">
        <v>570</v>
      </c>
      <c r="C258" s="102">
        <v>800</v>
      </c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</row>
    <row r="259" spans="1:18" s="38" customFormat="1" ht="15.75">
      <c r="A259" s="101" t="s">
        <v>756</v>
      </c>
      <c r="B259" s="40" t="s">
        <v>245</v>
      </c>
      <c r="C259" s="102">
        <v>850</v>
      </c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</row>
    <row r="260" spans="1:18" s="38" customFormat="1" ht="15.75">
      <c r="A260" s="101" t="s">
        <v>1318</v>
      </c>
      <c r="B260" s="39" t="s">
        <v>56</v>
      </c>
      <c r="C260" s="102">
        <v>900</v>
      </c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</row>
    <row r="261" spans="1:18" s="38" customFormat="1" ht="15.75">
      <c r="A261" s="101" t="s">
        <v>757</v>
      </c>
      <c r="B261" s="40" t="s">
        <v>57</v>
      </c>
      <c r="C261" s="102">
        <v>1000</v>
      </c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</row>
    <row r="262" spans="1:18" s="38" customFormat="1" ht="15.75">
      <c r="A262" s="101" t="s">
        <v>758</v>
      </c>
      <c r="B262" s="40" t="s">
        <v>112</v>
      </c>
      <c r="C262" s="102">
        <v>700</v>
      </c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</row>
    <row r="263" spans="1:18" s="38" customFormat="1" ht="15.75">
      <c r="A263" s="101" t="s">
        <v>1319</v>
      </c>
      <c r="B263" s="40" t="s">
        <v>571</v>
      </c>
      <c r="C263" s="102">
        <v>350</v>
      </c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</row>
    <row r="264" spans="1:18" s="38" customFormat="1" ht="15.75">
      <c r="A264" s="101" t="s">
        <v>759</v>
      </c>
      <c r="B264" s="40" t="s">
        <v>572</v>
      </c>
      <c r="C264" s="102">
        <v>450</v>
      </c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</row>
    <row r="265" spans="1:18" s="38" customFormat="1" ht="15.75">
      <c r="A265" s="101"/>
      <c r="B265" s="103" t="s">
        <v>36</v>
      </c>
      <c r="C265" s="102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</row>
    <row r="266" spans="1:18" s="38" customFormat="1" ht="15.75">
      <c r="A266" s="140" t="s">
        <v>1320</v>
      </c>
      <c r="B266" s="40" t="s">
        <v>586</v>
      </c>
      <c r="C266" s="102">
        <v>800</v>
      </c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</row>
    <row r="267" spans="1:18" s="38" customFormat="1" ht="15.75">
      <c r="A267" s="140" t="s">
        <v>1321</v>
      </c>
      <c r="B267" s="42" t="s">
        <v>26</v>
      </c>
      <c r="C267" s="102">
        <v>750</v>
      </c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</row>
    <row r="268" spans="1:18" s="38" customFormat="1" ht="15.75">
      <c r="A268" s="140" t="s">
        <v>1322</v>
      </c>
      <c r="B268" s="40" t="s">
        <v>0</v>
      </c>
      <c r="C268" s="102">
        <v>750</v>
      </c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</row>
    <row r="269" spans="1:18" s="38" customFormat="1" ht="15.75">
      <c r="A269" s="140" t="s">
        <v>1323</v>
      </c>
      <c r="B269" s="42" t="s">
        <v>1</v>
      </c>
      <c r="C269" s="102">
        <v>800</v>
      </c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</row>
    <row r="270" spans="1:18" s="38" customFormat="1" ht="15.75">
      <c r="A270" s="140" t="s">
        <v>1324</v>
      </c>
      <c r="B270" s="40" t="s">
        <v>246</v>
      </c>
      <c r="C270" s="104">
        <v>800</v>
      </c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</row>
    <row r="271" spans="1:18" s="38" customFormat="1" ht="15.75">
      <c r="A271" s="140" t="s">
        <v>1325</v>
      </c>
      <c r="B271" s="40" t="s">
        <v>46</v>
      </c>
      <c r="C271" s="104">
        <v>900</v>
      </c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</row>
    <row r="272" spans="1:18" s="38" customFormat="1" ht="17.25" customHeight="1">
      <c r="A272" s="140" t="s">
        <v>1326</v>
      </c>
      <c r="B272" s="75" t="s">
        <v>247</v>
      </c>
      <c r="C272" s="104">
        <v>1200</v>
      </c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</row>
    <row r="273" spans="1:18" s="38" customFormat="1" ht="31.5">
      <c r="A273" s="140" t="s">
        <v>1327</v>
      </c>
      <c r="B273" s="44" t="s">
        <v>248</v>
      </c>
      <c r="C273" s="104">
        <v>1100</v>
      </c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</row>
    <row r="274" spans="1:18" s="38" customFormat="1" ht="16.5" thickBot="1">
      <c r="A274" s="141" t="s">
        <v>1328</v>
      </c>
      <c r="B274" s="105" t="s">
        <v>573</v>
      </c>
      <c r="C274" s="106">
        <v>800</v>
      </c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</row>
    <row r="276" spans="1:18" s="4" customFormat="1" ht="15.75">
      <c r="A276" s="83" t="s">
        <v>751</v>
      </c>
      <c r="B276" s="25" t="s">
        <v>1250</v>
      </c>
      <c r="C276" s="6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</row>
    <row r="277" spans="1:18" s="4" customFormat="1" ht="16.5" thickBot="1">
      <c r="A277" s="95"/>
      <c r="B277" s="21"/>
      <c r="C277" s="6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</row>
    <row r="278" spans="1:18" s="10" customFormat="1" ht="15.75">
      <c r="A278" s="248" t="s">
        <v>602</v>
      </c>
      <c r="B278" s="258" t="s">
        <v>49</v>
      </c>
      <c r="C278" s="256" t="s">
        <v>603</v>
      </c>
      <c r="D278" s="20"/>
    </row>
    <row r="279" spans="1:18" s="10" customFormat="1" ht="16.5" thickBot="1">
      <c r="A279" s="249"/>
      <c r="B279" s="259"/>
      <c r="C279" s="257"/>
      <c r="D279" s="20"/>
    </row>
    <row r="280" spans="1:18" s="4" customFormat="1" ht="15.75">
      <c r="A280" s="90" t="s">
        <v>778</v>
      </c>
      <c r="B280" s="5" t="s">
        <v>118</v>
      </c>
      <c r="C280" s="91">
        <v>400</v>
      </c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</row>
    <row r="281" spans="1:18" s="4" customFormat="1" ht="15.75">
      <c r="A281" s="97" t="s">
        <v>779</v>
      </c>
      <c r="B281" s="46" t="s">
        <v>119</v>
      </c>
      <c r="C281" s="98">
        <v>450</v>
      </c>
      <c r="D281" s="58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</row>
    <row r="282" spans="1:18" s="4" customFormat="1" ht="15.75">
      <c r="A282" s="97" t="s">
        <v>780</v>
      </c>
      <c r="B282" s="5" t="s">
        <v>120</v>
      </c>
      <c r="C282" s="91">
        <v>900</v>
      </c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</row>
    <row r="283" spans="1:18" s="4" customFormat="1" ht="16.5" thickBot="1">
      <c r="A283" s="99" t="s">
        <v>1329</v>
      </c>
      <c r="B283" s="111" t="s">
        <v>9</v>
      </c>
      <c r="C283" s="94">
        <v>250</v>
      </c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</row>
    <row r="284" spans="1:18" s="8" customFormat="1" ht="15">
      <c r="A284" s="51"/>
      <c r="C284" s="6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</row>
    <row r="285" spans="1:18" s="4" customFormat="1" ht="15.75">
      <c r="A285" s="83" t="s">
        <v>752</v>
      </c>
      <c r="B285" s="25" t="s">
        <v>58</v>
      </c>
      <c r="C285" s="6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</row>
    <row r="286" spans="1:18" s="4" customFormat="1" ht="16.5" thickBot="1">
      <c r="A286" s="95"/>
      <c r="B286" s="21"/>
      <c r="C286" s="6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</row>
    <row r="287" spans="1:18" s="10" customFormat="1" ht="15.75">
      <c r="A287" s="248" t="s">
        <v>602</v>
      </c>
      <c r="B287" s="258" t="s">
        <v>49</v>
      </c>
      <c r="C287" s="256" t="s">
        <v>603</v>
      </c>
      <c r="D287" s="20"/>
    </row>
    <row r="288" spans="1:18" s="10" customFormat="1" ht="16.5" thickBot="1">
      <c r="A288" s="249"/>
      <c r="B288" s="259"/>
      <c r="C288" s="257"/>
      <c r="D288" s="20"/>
    </row>
    <row r="289" spans="1:18" s="4" customFormat="1" ht="15.75">
      <c r="A289" s="90" t="s">
        <v>1330</v>
      </c>
      <c r="B289" s="5" t="s">
        <v>120</v>
      </c>
      <c r="C289" s="98">
        <v>900</v>
      </c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</row>
    <row r="290" spans="1:18" s="4" customFormat="1" ht="15.75">
      <c r="A290" s="90" t="s">
        <v>1331</v>
      </c>
      <c r="B290" s="5" t="s">
        <v>9</v>
      </c>
      <c r="C290" s="98">
        <v>250</v>
      </c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</row>
    <row r="291" spans="1:18" s="4" customFormat="1" ht="16.5" thickBot="1">
      <c r="A291" s="99" t="s">
        <v>1332</v>
      </c>
      <c r="B291" s="93" t="s">
        <v>581</v>
      </c>
      <c r="C291" s="100">
        <v>600</v>
      </c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</row>
    <row r="292" spans="1:18" s="4" customFormat="1" ht="15.75">
      <c r="A292" s="48"/>
      <c r="B292" s="6"/>
      <c r="C292" s="37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</row>
    <row r="293" spans="1:18" s="4" customFormat="1" ht="15.75">
      <c r="A293" s="83" t="s">
        <v>781</v>
      </c>
      <c r="B293" s="26" t="s">
        <v>1251</v>
      </c>
      <c r="C293" s="64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</row>
    <row r="294" spans="1:18" s="10" customFormat="1" ht="16.5" thickBot="1">
      <c r="A294" s="95"/>
      <c r="B294" s="30"/>
      <c r="C294" s="63"/>
      <c r="D294" s="20"/>
    </row>
    <row r="295" spans="1:18" s="10" customFormat="1" ht="15.75">
      <c r="A295" s="248" t="s">
        <v>602</v>
      </c>
      <c r="B295" s="258" t="s">
        <v>49</v>
      </c>
      <c r="C295" s="256" t="s">
        <v>603</v>
      </c>
      <c r="D295" s="20"/>
    </row>
    <row r="296" spans="1:18" s="10" customFormat="1" ht="16.5" thickBot="1">
      <c r="A296" s="249"/>
      <c r="B296" s="259"/>
      <c r="C296" s="257"/>
      <c r="D296" s="20"/>
    </row>
    <row r="297" spans="1:18" s="4" customFormat="1" ht="15.75">
      <c r="A297" s="90" t="s">
        <v>782</v>
      </c>
      <c r="B297" s="78" t="s">
        <v>545</v>
      </c>
      <c r="C297" s="91">
        <v>200</v>
      </c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</row>
    <row r="298" spans="1:18" s="4" customFormat="1" ht="15.75">
      <c r="A298" s="90" t="s">
        <v>783</v>
      </c>
      <c r="B298" s="47" t="s">
        <v>122</v>
      </c>
      <c r="C298" s="91">
        <v>150</v>
      </c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</row>
    <row r="299" spans="1:18" s="4" customFormat="1" ht="15.75">
      <c r="A299" s="90" t="s">
        <v>784</v>
      </c>
      <c r="B299" s="47" t="s">
        <v>59</v>
      </c>
      <c r="C299" s="91">
        <v>150</v>
      </c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</row>
    <row r="300" spans="1:18" s="4" customFormat="1" ht="15.75">
      <c r="A300" s="90" t="s">
        <v>785</v>
      </c>
      <c r="B300" s="47" t="s">
        <v>60</v>
      </c>
      <c r="C300" s="91">
        <v>200</v>
      </c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</row>
    <row r="301" spans="1:18" s="4" customFormat="1" ht="15.75">
      <c r="A301" s="90" t="s">
        <v>786</v>
      </c>
      <c r="B301" s="47" t="s">
        <v>61</v>
      </c>
      <c r="C301" s="91">
        <v>200</v>
      </c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</row>
    <row r="302" spans="1:18" s="4" customFormat="1" ht="15.75">
      <c r="A302" s="90" t="s">
        <v>787</v>
      </c>
      <c r="B302" s="47" t="s">
        <v>62</v>
      </c>
      <c r="C302" s="91">
        <v>150</v>
      </c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</row>
    <row r="303" spans="1:18" s="4" customFormat="1" ht="15.75">
      <c r="A303" s="90" t="s">
        <v>788</v>
      </c>
      <c r="B303" s="47" t="s">
        <v>63</v>
      </c>
      <c r="C303" s="91">
        <v>150</v>
      </c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</row>
    <row r="304" spans="1:18" s="4" customFormat="1" ht="15.75">
      <c r="A304" s="90" t="s">
        <v>789</v>
      </c>
      <c r="B304" s="47" t="s">
        <v>64</v>
      </c>
      <c r="C304" s="91">
        <v>150</v>
      </c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</row>
    <row r="305" spans="1:18" s="4" customFormat="1" ht="15.75">
      <c r="A305" s="90" t="s">
        <v>790</v>
      </c>
      <c r="B305" s="47" t="s">
        <v>65</v>
      </c>
      <c r="C305" s="91">
        <v>150</v>
      </c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</row>
    <row r="306" spans="1:18" s="4" customFormat="1" ht="15.75">
      <c r="A306" s="90" t="s">
        <v>791</v>
      </c>
      <c r="B306" s="47" t="s">
        <v>207</v>
      </c>
      <c r="C306" s="91">
        <v>200</v>
      </c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</row>
    <row r="307" spans="1:18" s="4" customFormat="1" ht="15.75">
      <c r="A307" s="90" t="s">
        <v>792</v>
      </c>
      <c r="B307" s="47" t="s">
        <v>66</v>
      </c>
      <c r="C307" s="91">
        <v>200</v>
      </c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</row>
    <row r="308" spans="1:18" s="4" customFormat="1" ht="15.75">
      <c r="A308" s="90" t="s">
        <v>793</v>
      </c>
      <c r="B308" s="47" t="s">
        <v>173</v>
      </c>
      <c r="C308" s="91">
        <v>150</v>
      </c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</row>
    <row r="309" spans="1:18" s="4" customFormat="1" ht="15.75">
      <c r="A309" s="90" t="s">
        <v>794</v>
      </c>
      <c r="B309" s="47" t="s">
        <v>156</v>
      </c>
      <c r="C309" s="91">
        <v>150</v>
      </c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</row>
    <row r="310" spans="1:18" s="4" customFormat="1" ht="15.75">
      <c r="A310" s="90" t="s">
        <v>795</v>
      </c>
      <c r="B310" s="47" t="s">
        <v>174</v>
      </c>
      <c r="C310" s="91">
        <v>150</v>
      </c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</row>
    <row r="311" spans="1:18" s="4" customFormat="1" ht="15.75">
      <c r="A311" s="90" t="s">
        <v>796</v>
      </c>
      <c r="B311" s="47" t="s">
        <v>157</v>
      </c>
      <c r="C311" s="91">
        <v>220</v>
      </c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</row>
    <row r="312" spans="1:18" s="4" customFormat="1" ht="15.75">
      <c r="A312" s="90" t="s">
        <v>797</v>
      </c>
      <c r="B312" s="47" t="s">
        <v>158</v>
      </c>
      <c r="C312" s="91">
        <v>220</v>
      </c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</row>
    <row r="313" spans="1:18" s="4" customFormat="1" ht="15.75">
      <c r="A313" s="90" t="s">
        <v>798</v>
      </c>
      <c r="B313" s="5" t="s">
        <v>149</v>
      </c>
      <c r="C313" s="91">
        <v>300</v>
      </c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</row>
    <row r="314" spans="1:18" s="4" customFormat="1" ht="15.75">
      <c r="A314" s="90" t="s">
        <v>799</v>
      </c>
      <c r="B314" s="31" t="s">
        <v>150</v>
      </c>
      <c r="C314" s="91">
        <v>150</v>
      </c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</row>
    <row r="315" spans="1:18" s="4" customFormat="1" ht="15.75">
      <c r="A315" s="90" t="s">
        <v>800</v>
      </c>
      <c r="B315" s="5" t="s">
        <v>151</v>
      </c>
      <c r="C315" s="91">
        <v>150</v>
      </c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</row>
    <row r="316" spans="1:18" s="4" customFormat="1" ht="15.75">
      <c r="A316" s="90" t="s">
        <v>801</v>
      </c>
      <c r="B316" s="5" t="s">
        <v>152</v>
      </c>
      <c r="C316" s="91">
        <v>150</v>
      </c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</row>
    <row r="317" spans="1:18" s="4" customFormat="1" ht="15.75">
      <c r="A317" s="90" t="s">
        <v>802</v>
      </c>
      <c r="B317" s="5" t="s">
        <v>153</v>
      </c>
      <c r="C317" s="91">
        <v>150</v>
      </c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</row>
    <row r="318" spans="1:18" s="4" customFormat="1" ht="15.75">
      <c r="A318" s="90" t="s">
        <v>803</v>
      </c>
      <c r="B318" s="5" t="s">
        <v>154</v>
      </c>
      <c r="C318" s="91">
        <v>400</v>
      </c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</row>
    <row r="319" spans="1:18" s="4" customFormat="1" ht="15.75">
      <c r="A319" s="90" t="s">
        <v>804</v>
      </c>
      <c r="B319" s="5" t="s">
        <v>155</v>
      </c>
      <c r="C319" s="91">
        <v>400</v>
      </c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</row>
    <row r="320" spans="1:18" s="4" customFormat="1" ht="15.75">
      <c r="A320" s="90" t="s">
        <v>805</v>
      </c>
      <c r="B320" s="5" t="s">
        <v>160</v>
      </c>
      <c r="C320" s="91">
        <v>150</v>
      </c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</row>
    <row r="321" spans="1:18" s="4" customFormat="1" ht="15.75">
      <c r="A321" s="90" t="s">
        <v>806</v>
      </c>
      <c r="B321" s="5" t="s">
        <v>161</v>
      </c>
      <c r="C321" s="91">
        <v>150</v>
      </c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</row>
    <row r="322" spans="1:18" s="4" customFormat="1" ht="15.75">
      <c r="A322" s="90" t="s">
        <v>807</v>
      </c>
      <c r="B322" s="5" t="s">
        <v>162</v>
      </c>
      <c r="C322" s="91">
        <v>220</v>
      </c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</row>
    <row r="323" spans="1:18" s="4" customFormat="1" ht="15.75">
      <c r="A323" s="90" t="s">
        <v>808</v>
      </c>
      <c r="B323" s="5" t="s">
        <v>163</v>
      </c>
      <c r="C323" s="91">
        <v>300</v>
      </c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</row>
    <row r="324" spans="1:18" s="4" customFormat="1" ht="15.75">
      <c r="A324" s="90" t="s">
        <v>809</v>
      </c>
      <c r="B324" s="5" t="s">
        <v>171</v>
      </c>
      <c r="C324" s="91">
        <v>300</v>
      </c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</row>
    <row r="325" spans="1:18" s="4" customFormat="1" ht="15.75">
      <c r="A325" s="90" t="s">
        <v>810</v>
      </c>
      <c r="B325" s="5" t="s">
        <v>172</v>
      </c>
      <c r="C325" s="91">
        <v>500</v>
      </c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</row>
    <row r="326" spans="1:18" s="4" customFormat="1" ht="15.75">
      <c r="A326" s="90" t="s">
        <v>811</v>
      </c>
      <c r="B326" s="5" t="s">
        <v>170</v>
      </c>
      <c r="C326" s="91">
        <v>400</v>
      </c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</row>
    <row r="327" spans="1:18" s="4" customFormat="1" ht="15.75">
      <c r="A327" s="90" t="s">
        <v>812</v>
      </c>
      <c r="B327" s="5" t="s">
        <v>159</v>
      </c>
      <c r="C327" s="91">
        <v>220</v>
      </c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</row>
    <row r="328" spans="1:18" s="4" customFormat="1" ht="15.75">
      <c r="A328" s="90" t="s">
        <v>813</v>
      </c>
      <c r="B328" s="5" t="s">
        <v>169</v>
      </c>
      <c r="C328" s="91">
        <v>300</v>
      </c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</row>
    <row r="329" spans="1:18" s="4" customFormat="1" ht="15.75">
      <c r="A329" s="90" t="s">
        <v>814</v>
      </c>
      <c r="B329" s="5" t="s">
        <v>168</v>
      </c>
      <c r="C329" s="91">
        <v>150</v>
      </c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</row>
    <row r="330" spans="1:18" s="4" customFormat="1" ht="15.75">
      <c r="A330" s="90" t="s">
        <v>815</v>
      </c>
      <c r="B330" s="5" t="s">
        <v>167</v>
      </c>
      <c r="C330" s="91">
        <v>150</v>
      </c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</row>
    <row r="331" spans="1:18" s="4" customFormat="1" ht="15.75">
      <c r="A331" s="90" t="s">
        <v>816</v>
      </c>
      <c r="B331" s="5" t="s">
        <v>166</v>
      </c>
      <c r="C331" s="91">
        <v>150</v>
      </c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</row>
    <row r="332" spans="1:18" s="4" customFormat="1" ht="15.75">
      <c r="A332" s="90" t="s">
        <v>817</v>
      </c>
      <c r="B332" s="31" t="s">
        <v>165</v>
      </c>
      <c r="C332" s="91">
        <v>150</v>
      </c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</row>
    <row r="333" spans="1:18" s="4" customFormat="1" ht="15.75">
      <c r="A333" s="90" t="s">
        <v>818</v>
      </c>
      <c r="B333" s="31" t="s">
        <v>164</v>
      </c>
      <c r="C333" s="91">
        <v>220</v>
      </c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</row>
    <row r="334" spans="1:18" s="4" customFormat="1" ht="15.75">
      <c r="A334" s="90" t="s">
        <v>819</v>
      </c>
      <c r="B334" s="5" t="s">
        <v>67</v>
      </c>
      <c r="C334" s="91">
        <v>180</v>
      </c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</row>
    <row r="335" spans="1:18" s="4" customFormat="1" ht="15.75">
      <c r="A335" s="90" t="s">
        <v>820</v>
      </c>
      <c r="B335" s="5" t="s">
        <v>68</v>
      </c>
      <c r="C335" s="91">
        <v>80</v>
      </c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</row>
    <row r="336" spans="1:18" s="4" customFormat="1" ht="15.75">
      <c r="A336" s="90" t="s">
        <v>821</v>
      </c>
      <c r="B336" s="5" t="s">
        <v>69</v>
      </c>
      <c r="C336" s="91">
        <v>260</v>
      </c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</row>
    <row r="337" spans="1:18" s="4" customFormat="1" ht="15.75">
      <c r="A337" s="90" t="s">
        <v>822</v>
      </c>
      <c r="B337" s="5" t="s">
        <v>73</v>
      </c>
      <c r="C337" s="91">
        <v>50</v>
      </c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</row>
    <row r="338" spans="1:18" s="4" customFormat="1" ht="15.75">
      <c r="A338" s="90" t="s">
        <v>823</v>
      </c>
      <c r="B338" s="5" t="s">
        <v>74</v>
      </c>
      <c r="C338" s="91">
        <v>70</v>
      </c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</row>
    <row r="339" spans="1:18" s="4" customFormat="1" ht="15.75">
      <c r="A339" s="90" t="s">
        <v>824</v>
      </c>
      <c r="B339" s="5" t="s">
        <v>75</v>
      </c>
      <c r="C339" s="91">
        <v>120</v>
      </c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</row>
    <row r="340" spans="1:18" s="4" customFormat="1" ht="15.75">
      <c r="A340" s="90" t="s">
        <v>825</v>
      </c>
      <c r="B340" s="5" t="s">
        <v>76</v>
      </c>
      <c r="C340" s="91">
        <v>150</v>
      </c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</row>
    <row r="341" spans="1:18" s="4" customFormat="1" ht="15.75">
      <c r="A341" s="90" t="s">
        <v>826</v>
      </c>
      <c r="B341" s="5" t="s">
        <v>70</v>
      </c>
      <c r="C341" s="91">
        <v>150</v>
      </c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</row>
    <row r="342" spans="1:18" s="4" customFormat="1" ht="15.75">
      <c r="A342" s="90" t="s">
        <v>827</v>
      </c>
      <c r="B342" s="5" t="s">
        <v>77</v>
      </c>
      <c r="C342" s="91">
        <v>230</v>
      </c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</row>
    <row r="343" spans="1:18" s="4" customFormat="1" ht="15.75">
      <c r="A343" s="90" t="s">
        <v>828</v>
      </c>
      <c r="B343" s="5" t="s">
        <v>71</v>
      </c>
      <c r="C343" s="91">
        <v>100</v>
      </c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</row>
    <row r="344" spans="1:18" s="4" customFormat="1" ht="16.5" thickBot="1">
      <c r="A344" s="92" t="s">
        <v>829</v>
      </c>
      <c r="B344" s="111" t="s">
        <v>72</v>
      </c>
      <c r="C344" s="94">
        <v>100</v>
      </c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</row>
    <row r="345" spans="1:18" s="4" customFormat="1" ht="15.75">
      <c r="A345" s="114"/>
      <c r="B345" s="6"/>
      <c r="C345" s="37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</row>
    <row r="346" spans="1:18" s="4" customFormat="1" ht="15.75">
      <c r="A346" s="83" t="s">
        <v>830</v>
      </c>
      <c r="B346" s="26" t="s">
        <v>1252</v>
      </c>
      <c r="C346" s="6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</row>
    <row r="347" spans="1:18" s="4" customFormat="1" ht="16.5" thickBot="1">
      <c r="A347" s="84"/>
      <c r="C347" s="6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</row>
    <row r="348" spans="1:18" s="10" customFormat="1" ht="15.75">
      <c r="A348" s="248" t="s">
        <v>602</v>
      </c>
      <c r="B348" s="258" t="s">
        <v>49</v>
      </c>
      <c r="C348" s="256" t="s">
        <v>603</v>
      </c>
      <c r="D348" s="20"/>
    </row>
    <row r="349" spans="1:18" s="10" customFormat="1" ht="16.5" thickBot="1">
      <c r="A349" s="249"/>
      <c r="B349" s="259"/>
      <c r="C349" s="257"/>
      <c r="D349" s="20"/>
    </row>
    <row r="350" spans="1:18" s="4" customFormat="1" ht="15.75">
      <c r="A350" s="97" t="s">
        <v>831</v>
      </c>
      <c r="B350" s="80" t="s">
        <v>38</v>
      </c>
      <c r="C350" s="98">
        <v>250</v>
      </c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</row>
    <row r="351" spans="1:18" s="4" customFormat="1" ht="15.75">
      <c r="A351" s="97" t="s">
        <v>832</v>
      </c>
      <c r="B351" s="47" t="s">
        <v>39</v>
      </c>
      <c r="C351" s="98">
        <v>300</v>
      </c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</row>
    <row r="352" spans="1:18" s="4" customFormat="1" ht="15.75">
      <c r="A352" s="97" t="s">
        <v>833</v>
      </c>
      <c r="B352" s="47" t="s">
        <v>40</v>
      </c>
      <c r="C352" s="98">
        <v>320</v>
      </c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</row>
    <row r="353" spans="1:18" s="4" customFormat="1" ht="31.5">
      <c r="A353" s="97" t="s">
        <v>834</v>
      </c>
      <c r="B353" s="29" t="s">
        <v>41</v>
      </c>
      <c r="C353" s="98">
        <v>360</v>
      </c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</row>
    <row r="354" spans="1:18" s="4" customFormat="1" ht="31.5">
      <c r="A354" s="97" t="s">
        <v>835</v>
      </c>
      <c r="B354" s="112" t="s">
        <v>42</v>
      </c>
      <c r="C354" s="98">
        <v>400</v>
      </c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</row>
    <row r="355" spans="1:18" s="4" customFormat="1" ht="31.5">
      <c r="A355" s="97" t="s">
        <v>836</v>
      </c>
      <c r="B355" s="29" t="s">
        <v>43</v>
      </c>
      <c r="C355" s="98">
        <v>230</v>
      </c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</row>
    <row r="356" spans="1:18" s="4" customFormat="1" ht="15.75">
      <c r="A356" s="97" t="s">
        <v>837</v>
      </c>
      <c r="B356" s="47" t="s">
        <v>44</v>
      </c>
      <c r="C356" s="98">
        <v>250</v>
      </c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</row>
    <row r="357" spans="1:18" s="4" customFormat="1" ht="16.5" thickBot="1">
      <c r="A357" s="99" t="s">
        <v>838</v>
      </c>
      <c r="B357" s="113" t="s">
        <v>45</v>
      </c>
      <c r="C357" s="94">
        <v>250</v>
      </c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</row>
    <row r="359" spans="1:18" s="4" customFormat="1" ht="15.75">
      <c r="A359" s="83" t="s">
        <v>839</v>
      </c>
      <c r="B359" s="26" t="s">
        <v>123</v>
      </c>
      <c r="C359" s="65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</row>
    <row r="360" spans="1:18" s="4" customFormat="1" ht="16.5" thickBot="1">
      <c r="A360" s="84"/>
      <c r="C360" s="6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</row>
    <row r="361" spans="1:18" s="10" customFormat="1" ht="15.75">
      <c r="A361" s="248" t="s">
        <v>602</v>
      </c>
      <c r="B361" s="258" t="s">
        <v>49</v>
      </c>
      <c r="C361" s="256" t="s">
        <v>603</v>
      </c>
      <c r="D361" s="20"/>
    </row>
    <row r="362" spans="1:18" s="10" customFormat="1" ht="16.5" thickBot="1">
      <c r="A362" s="249"/>
      <c r="B362" s="259"/>
      <c r="C362" s="257"/>
      <c r="D362" s="20"/>
    </row>
    <row r="363" spans="1:18" ht="15.75">
      <c r="A363" s="90" t="s">
        <v>840</v>
      </c>
      <c r="B363" s="5" t="s">
        <v>1441</v>
      </c>
      <c r="C363" s="91">
        <v>150</v>
      </c>
    </row>
    <row r="364" spans="1:18" s="10" customFormat="1" ht="16.5">
      <c r="A364" s="90" t="s">
        <v>841</v>
      </c>
      <c r="B364" s="5" t="s">
        <v>124</v>
      </c>
      <c r="C364" s="91">
        <v>200</v>
      </c>
      <c r="D364" s="9"/>
      <c r="E364" s="9"/>
      <c r="F364" s="9"/>
      <c r="G364" s="9"/>
      <c r="H364" s="9"/>
      <c r="K364" s="11"/>
    </row>
    <row r="365" spans="1:18" s="10" customFormat="1" ht="16.5">
      <c r="A365" s="90" t="s">
        <v>842</v>
      </c>
      <c r="B365" s="154" t="s">
        <v>255</v>
      </c>
      <c r="C365" s="115">
        <v>275</v>
      </c>
      <c r="D365" s="9"/>
      <c r="E365" s="9"/>
      <c r="F365" s="9"/>
      <c r="G365" s="9"/>
      <c r="H365" s="9"/>
      <c r="K365" s="11"/>
    </row>
    <row r="366" spans="1:18" s="10" customFormat="1" ht="16.5">
      <c r="A366" s="90" t="s">
        <v>843</v>
      </c>
      <c r="B366" s="154" t="s">
        <v>256</v>
      </c>
      <c r="C366" s="115">
        <v>220</v>
      </c>
      <c r="D366" s="9"/>
      <c r="E366" s="9"/>
      <c r="F366" s="9"/>
      <c r="G366" s="9"/>
      <c r="H366" s="9"/>
      <c r="K366" s="11"/>
    </row>
    <row r="367" spans="1:18" s="13" customFormat="1" ht="16.5">
      <c r="A367" s="90" t="s">
        <v>844</v>
      </c>
      <c r="B367" s="154" t="s">
        <v>257</v>
      </c>
      <c r="C367" s="115">
        <v>230</v>
      </c>
      <c r="D367" s="33"/>
      <c r="E367" s="9"/>
      <c r="F367" s="9"/>
      <c r="G367" s="9"/>
      <c r="H367" s="9"/>
      <c r="K367" s="11"/>
    </row>
    <row r="368" spans="1:18" s="13" customFormat="1" ht="16.5">
      <c r="A368" s="237" t="s">
        <v>845</v>
      </c>
      <c r="B368" s="238" t="s">
        <v>258</v>
      </c>
      <c r="C368" s="239">
        <v>190</v>
      </c>
      <c r="D368" s="12"/>
      <c r="E368" s="9"/>
      <c r="F368" s="9"/>
      <c r="G368" s="9"/>
      <c r="H368" s="9"/>
      <c r="K368" s="11"/>
    </row>
    <row r="369" spans="1:11" s="10" customFormat="1" ht="16.5">
      <c r="A369" s="97" t="s">
        <v>1442</v>
      </c>
      <c r="B369" s="240" t="s">
        <v>1443</v>
      </c>
      <c r="C369" s="241">
        <v>150</v>
      </c>
      <c r="D369" s="9"/>
      <c r="E369" s="9"/>
      <c r="F369" s="9"/>
      <c r="G369" s="9"/>
      <c r="H369" s="9"/>
      <c r="K369" s="11"/>
    </row>
    <row r="370" spans="1:11" s="10" customFormat="1" ht="16.5">
      <c r="A370" s="118" t="s">
        <v>1444</v>
      </c>
      <c r="B370" s="240" t="s">
        <v>1445</v>
      </c>
      <c r="C370" s="241">
        <v>600</v>
      </c>
      <c r="D370" s="9"/>
      <c r="E370" s="9"/>
      <c r="F370" s="9"/>
      <c r="G370" s="9"/>
      <c r="H370" s="9"/>
      <c r="K370" s="11"/>
    </row>
    <row r="371" spans="1:11" s="13" customFormat="1" ht="32.25" thickBot="1">
      <c r="A371" s="99" t="s">
        <v>1446</v>
      </c>
      <c r="B371" s="242" t="s">
        <v>1447</v>
      </c>
      <c r="C371" s="243">
        <v>1700</v>
      </c>
      <c r="D371" s="33"/>
      <c r="E371" s="9"/>
      <c r="F371" s="9"/>
      <c r="G371" s="9"/>
      <c r="H371" s="9"/>
      <c r="K371" s="11"/>
    </row>
    <row r="372" spans="1:11" s="13" customFormat="1" ht="15.75">
      <c r="A372" s="27"/>
      <c r="B372" s="4"/>
      <c r="C372" s="63"/>
      <c r="D372" s="15"/>
      <c r="E372" s="15"/>
      <c r="F372" s="15"/>
      <c r="G372" s="15"/>
      <c r="H372" s="14"/>
      <c r="I372" s="14"/>
      <c r="J372" s="14"/>
      <c r="K372" s="158"/>
    </row>
    <row r="373" spans="1:11" s="205" customFormat="1" ht="15.75">
      <c r="A373" s="206" t="s">
        <v>1362</v>
      </c>
      <c r="B373" s="207" t="s">
        <v>1363</v>
      </c>
      <c r="C373" s="38"/>
    </row>
    <row r="374" spans="1:11" s="205" customFormat="1" ht="16.5" thickBot="1">
      <c r="A374" s="208"/>
      <c r="B374" s="209"/>
      <c r="C374" s="38"/>
      <c r="D374" s="210"/>
      <c r="E374" s="210"/>
    </row>
    <row r="375" spans="1:11" s="205" customFormat="1" ht="15.75">
      <c r="A375" s="248" t="s">
        <v>602</v>
      </c>
      <c r="B375" s="246" t="s">
        <v>49</v>
      </c>
      <c r="C375" s="211" t="s">
        <v>1364</v>
      </c>
      <c r="D375" s="210"/>
      <c r="E375" s="210"/>
    </row>
    <row r="376" spans="1:11" s="205" customFormat="1" ht="16.5" thickBot="1">
      <c r="A376" s="249"/>
      <c r="B376" s="247"/>
      <c r="C376" s="212" t="s">
        <v>1365</v>
      </c>
      <c r="D376" s="213"/>
      <c r="E376" s="214"/>
    </row>
    <row r="377" spans="1:11" s="205" customFormat="1" ht="15.75">
      <c r="A377" s="140"/>
      <c r="B377" s="260" t="s">
        <v>1366</v>
      </c>
      <c r="C377" s="261"/>
      <c r="D377" s="215"/>
      <c r="E377" s="210"/>
    </row>
    <row r="378" spans="1:11" s="205" customFormat="1" ht="16.5">
      <c r="A378" s="140" t="s">
        <v>1367</v>
      </c>
      <c r="B378" s="39" t="s">
        <v>1368</v>
      </c>
      <c r="C378" s="104">
        <v>600</v>
      </c>
      <c r="D378" s="222" t="s">
        <v>1388</v>
      </c>
      <c r="E378" s="217"/>
    </row>
    <row r="379" spans="1:11" s="205" customFormat="1" ht="16.5">
      <c r="A379" s="140" t="s">
        <v>1369</v>
      </c>
      <c r="B379" s="39" t="s">
        <v>1370</v>
      </c>
      <c r="C379" s="104">
        <v>820</v>
      </c>
      <c r="D379" s="222" t="s">
        <v>1389</v>
      </c>
      <c r="E379" s="217"/>
    </row>
    <row r="380" spans="1:11" s="205" customFormat="1" ht="16.5">
      <c r="A380" s="140" t="s">
        <v>1371</v>
      </c>
      <c r="B380" s="39" t="s">
        <v>1372</v>
      </c>
      <c r="C380" s="104">
        <v>1200</v>
      </c>
      <c r="D380" s="223" t="s">
        <v>1390</v>
      </c>
      <c r="E380" s="217"/>
    </row>
    <row r="381" spans="1:11" s="205" customFormat="1" ht="16.5">
      <c r="A381" s="140" t="s">
        <v>1373</v>
      </c>
      <c r="B381" s="39" t="s">
        <v>1374</v>
      </c>
      <c r="C381" s="104">
        <v>1650</v>
      </c>
      <c r="D381" s="222" t="s">
        <v>1391</v>
      </c>
      <c r="E381" s="217"/>
    </row>
    <row r="382" spans="1:11" s="205" customFormat="1" ht="31.5">
      <c r="A382" s="140" t="s">
        <v>1375</v>
      </c>
      <c r="B382" s="218" t="s">
        <v>1376</v>
      </c>
      <c r="C382" s="219">
        <v>2200</v>
      </c>
      <c r="D382" s="222" t="s">
        <v>1392</v>
      </c>
      <c r="E382" s="217"/>
    </row>
    <row r="383" spans="1:11" s="205" customFormat="1" ht="47.25">
      <c r="A383" s="140" t="s">
        <v>1377</v>
      </c>
      <c r="B383" s="218" t="s">
        <v>1378</v>
      </c>
      <c r="C383" s="104">
        <v>5700</v>
      </c>
      <c r="D383" s="216"/>
      <c r="E383" s="217"/>
    </row>
    <row r="384" spans="1:11" s="205" customFormat="1" ht="47.25">
      <c r="A384" s="140" t="s">
        <v>1379</v>
      </c>
      <c r="B384" s="218" t="s">
        <v>1380</v>
      </c>
      <c r="C384" s="104">
        <v>8640</v>
      </c>
      <c r="D384" s="216"/>
      <c r="E384" s="217"/>
    </row>
    <row r="385" spans="1:17" s="205" customFormat="1" ht="31.5">
      <c r="A385" s="140" t="s">
        <v>1381</v>
      </c>
      <c r="B385" s="218" t="s">
        <v>1382</v>
      </c>
      <c r="C385" s="219">
        <v>17900</v>
      </c>
      <c r="D385" s="216"/>
      <c r="E385" s="217"/>
    </row>
    <row r="386" spans="1:17" s="205" customFormat="1" ht="15.75">
      <c r="A386" s="101"/>
      <c r="B386" s="262" t="s">
        <v>1383</v>
      </c>
      <c r="C386" s="263"/>
      <c r="D386" s="216"/>
      <c r="E386" s="217"/>
    </row>
    <row r="387" spans="1:17" s="205" customFormat="1" ht="31.5">
      <c r="A387" s="140" t="s">
        <v>1384</v>
      </c>
      <c r="B387" s="218" t="s">
        <v>1385</v>
      </c>
      <c r="C387" s="104">
        <v>3500</v>
      </c>
      <c r="D387" s="216"/>
      <c r="E387" s="217"/>
    </row>
    <row r="388" spans="1:17" s="205" customFormat="1" ht="32.25" thickBot="1">
      <c r="A388" s="141" t="s">
        <v>1386</v>
      </c>
      <c r="B388" s="220" t="s">
        <v>1387</v>
      </c>
      <c r="C388" s="221">
        <v>6440</v>
      </c>
      <c r="D388" s="216"/>
      <c r="E388" s="217"/>
    </row>
    <row r="389" spans="1:17" s="205" customFormat="1" ht="15.75">
      <c r="A389" s="229"/>
      <c r="B389" s="230"/>
      <c r="C389" s="234"/>
      <c r="D389" s="216"/>
      <c r="E389" s="217"/>
    </row>
    <row r="390" spans="1:17" s="4" customFormat="1" ht="15.75">
      <c r="A390" s="83" t="s">
        <v>910</v>
      </c>
      <c r="B390" s="26" t="s">
        <v>14</v>
      </c>
      <c r="C390" s="64"/>
      <c r="D390" s="282"/>
      <c r="E390" s="282"/>
      <c r="F390" s="282"/>
      <c r="G390" s="282"/>
      <c r="H390" s="282"/>
      <c r="I390" s="282"/>
      <c r="J390" s="282"/>
      <c r="K390" s="282"/>
      <c r="L390" s="282"/>
      <c r="M390" s="282"/>
      <c r="N390" s="282"/>
      <c r="O390" s="282"/>
      <c r="P390" s="282"/>
    </row>
    <row r="391" spans="1:17" s="4" customFormat="1" ht="16.5" thickBot="1">
      <c r="A391" s="83"/>
      <c r="B391" s="26"/>
      <c r="C391" s="64"/>
      <c r="D391" s="282"/>
      <c r="E391" s="282"/>
      <c r="F391" s="282"/>
      <c r="G391" s="282"/>
      <c r="H391" s="282"/>
      <c r="I391" s="282"/>
      <c r="J391" s="282"/>
      <c r="K391" s="282"/>
      <c r="L391" s="282"/>
      <c r="M391" s="282"/>
      <c r="N391" s="282"/>
      <c r="O391" s="282"/>
      <c r="P391" s="282"/>
    </row>
    <row r="392" spans="1:17" s="10" customFormat="1" ht="15.75">
      <c r="A392" s="248" t="s">
        <v>602</v>
      </c>
      <c r="B392" s="283" t="s">
        <v>49</v>
      </c>
      <c r="C392" s="284" t="s">
        <v>603</v>
      </c>
    </row>
    <row r="393" spans="1:17" s="10" customFormat="1" ht="16.5" thickBot="1">
      <c r="A393" s="249"/>
      <c r="B393" s="285"/>
      <c r="C393" s="286"/>
    </row>
    <row r="394" spans="1:17" s="4" customFormat="1" ht="15.75">
      <c r="A394" s="90" t="s">
        <v>1244</v>
      </c>
      <c r="B394" s="5" t="s">
        <v>12</v>
      </c>
      <c r="C394" s="91">
        <v>50</v>
      </c>
      <c r="D394" s="282"/>
      <c r="E394" s="282"/>
      <c r="F394" s="282"/>
      <c r="G394" s="282"/>
      <c r="H394" s="282"/>
      <c r="I394" s="282"/>
      <c r="J394" s="282"/>
      <c r="K394" s="282"/>
      <c r="L394" s="282"/>
      <c r="M394" s="282"/>
      <c r="N394" s="282"/>
      <c r="O394" s="282"/>
      <c r="P394" s="282"/>
    </row>
    <row r="395" spans="1:17" s="4" customFormat="1" ht="15.75">
      <c r="A395" s="90" t="s">
        <v>1245</v>
      </c>
      <c r="B395" s="5" t="s">
        <v>1463</v>
      </c>
      <c r="C395" s="91">
        <v>100</v>
      </c>
      <c r="D395" s="282"/>
      <c r="E395" s="282"/>
      <c r="F395" s="282"/>
      <c r="G395" s="282"/>
      <c r="H395" s="282"/>
      <c r="I395" s="282"/>
      <c r="J395" s="282"/>
      <c r="K395" s="282"/>
      <c r="L395" s="282"/>
      <c r="M395" s="282"/>
      <c r="N395" s="282"/>
      <c r="O395" s="282"/>
      <c r="P395" s="282"/>
    </row>
    <row r="396" spans="1:17" s="4" customFormat="1" ht="15.75">
      <c r="A396" s="90" t="s">
        <v>1246</v>
      </c>
      <c r="B396" s="5" t="s">
        <v>1464</v>
      </c>
      <c r="C396" s="91">
        <v>115</v>
      </c>
      <c r="D396" s="282"/>
      <c r="E396" s="282"/>
      <c r="F396" s="282"/>
      <c r="G396" s="282"/>
      <c r="H396" s="282"/>
      <c r="I396" s="282"/>
      <c r="J396" s="282"/>
      <c r="K396" s="282"/>
      <c r="L396" s="282"/>
      <c r="M396" s="282"/>
      <c r="N396" s="282"/>
      <c r="O396" s="282"/>
      <c r="P396" s="282"/>
    </row>
    <row r="397" spans="1:17" s="4" customFormat="1" ht="15.75">
      <c r="A397" s="90" t="s">
        <v>1247</v>
      </c>
      <c r="B397" s="5" t="s">
        <v>1465</v>
      </c>
      <c r="C397" s="91">
        <v>130</v>
      </c>
      <c r="D397" s="282"/>
      <c r="E397" s="282"/>
      <c r="F397" s="282"/>
      <c r="G397" s="282"/>
      <c r="H397" s="282"/>
      <c r="I397" s="282"/>
      <c r="J397" s="282"/>
      <c r="K397" s="282"/>
      <c r="L397" s="282"/>
      <c r="M397" s="282"/>
      <c r="N397" s="282"/>
      <c r="O397" s="282"/>
      <c r="P397" s="282"/>
    </row>
    <row r="398" spans="1:17" s="4" customFormat="1" ht="16.5" thickBot="1">
      <c r="A398" s="92" t="s">
        <v>1248</v>
      </c>
      <c r="B398" s="111" t="s">
        <v>1466</v>
      </c>
      <c r="C398" s="94">
        <v>145</v>
      </c>
      <c r="D398" s="282"/>
      <c r="E398" s="282"/>
      <c r="F398" s="282"/>
      <c r="G398" s="282"/>
      <c r="H398" s="282"/>
      <c r="I398" s="282"/>
      <c r="J398" s="282"/>
      <c r="K398" s="282"/>
      <c r="L398" s="282"/>
      <c r="M398" s="282"/>
      <c r="N398" s="282"/>
      <c r="O398" s="282"/>
      <c r="P398" s="282"/>
    </row>
    <row r="400" spans="1:17" s="290" customFormat="1" ht="15.75">
      <c r="A400" s="287" t="s">
        <v>910</v>
      </c>
      <c r="B400" s="288" t="s">
        <v>14</v>
      </c>
      <c r="C400" s="289"/>
      <c r="D400" s="282"/>
      <c r="E400" s="282"/>
      <c r="F400" s="282"/>
      <c r="G400" s="282"/>
      <c r="H400" s="282"/>
      <c r="I400" s="282"/>
      <c r="J400" s="282"/>
      <c r="K400" s="282"/>
      <c r="L400" s="282"/>
      <c r="M400" s="282"/>
      <c r="N400" s="282"/>
      <c r="O400" s="282"/>
      <c r="P400" s="282"/>
      <c r="Q400" s="282"/>
    </row>
    <row r="401" spans="1:17" s="290" customFormat="1" ht="15.75">
      <c r="A401" s="291" t="s">
        <v>911</v>
      </c>
      <c r="B401" s="292" t="s">
        <v>1262</v>
      </c>
      <c r="C401" s="289"/>
      <c r="D401" s="282"/>
      <c r="E401" s="282"/>
      <c r="F401" s="282"/>
      <c r="G401" s="282"/>
      <c r="H401" s="282"/>
      <c r="I401" s="282"/>
      <c r="J401" s="282"/>
      <c r="K401" s="282"/>
      <c r="L401" s="282"/>
      <c r="M401" s="282"/>
      <c r="N401" s="282"/>
      <c r="O401" s="282"/>
      <c r="P401" s="282"/>
      <c r="Q401" s="282"/>
    </row>
    <row r="402" spans="1:17" s="290" customFormat="1" ht="16.5" thickBot="1">
      <c r="A402" s="293"/>
      <c r="B402" s="292"/>
      <c r="C402" s="289"/>
      <c r="D402" s="282"/>
      <c r="E402" s="282"/>
      <c r="F402" s="282"/>
      <c r="G402" s="282"/>
      <c r="H402" s="282"/>
      <c r="I402" s="282"/>
      <c r="J402" s="282"/>
      <c r="K402" s="282"/>
      <c r="L402" s="282"/>
      <c r="M402" s="282"/>
      <c r="N402" s="282"/>
      <c r="O402" s="282"/>
      <c r="P402" s="282"/>
      <c r="Q402" s="282"/>
    </row>
    <row r="403" spans="1:17" s="10" customFormat="1" ht="15.75">
      <c r="A403" s="294" t="s">
        <v>602</v>
      </c>
      <c r="B403" s="283" t="s">
        <v>49</v>
      </c>
      <c r="C403" s="284" t="s">
        <v>603</v>
      </c>
    </row>
    <row r="404" spans="1:17" s="10" customFormat="1" ht="16.5" thickBot="1">
      <c r="A404" s="295"/>
      <c r="B404" s="285"/>
      <c r="C404" s="296"/>
    </row>
    <row r="405" spans="1:17" s="290" customFormat="1" ht="15.75">
      <c r="A405" s="297" t="s">
        <v>846</v>
      </c>
      <c r="B405" s="298" t="s">
        <v>1467</v>
      </c>
      <c r="C405" s="299">
        <v>80</v>
      </c>
      <c r="D405" s="282"/>
      <c r="E405" s="282"/>
      <c r="F405" s="282"/>
      <c r="G405" s="282"/>
      <c r="H405" s="282"/>
      <c r="I405" s="282"/>
      <c r="J405" s="282"/>
      <c r="K405" s="282"/>
      <c r="L405" s="282"/>
      <c r="M405" s="282"/>
      <c r="N405" s="282"/>
      <c r="O405" s="282"/>
      <c r="P405" s="282"/>
      <c r="Q405" s="282"/>
    </row>
    <row r="406" spans="1:17" s="290" customFormat="1" ht="15.75">
      <c r="A406" s="297" t="s">
        <v>847</v>
      </c>
      <c r="B406" s="300" t="s">
        <v>1468</v>
      </c>
      <c r="C406" s="299">
        <v>80</v>
      </c>
      <c r="D406" s="282"/>
      <c r="E406" s="282"/>
      <c r="F406" s="282"/>
      <c r="G406" s="282"/>
      <c r="H406" s="282"/>
      <c r="I406" s="282"/>
      <c r="J406" s="282"/>
      <c r="K406" s="282"/>
      <c r="L406" s="282"/>
      <c r="M406" s="282"/>
      <c r="N406" s="282"/>
      <c r="O406" s="282"/>
      <c r="P406" s="282"/>
      <c r="Q406" s="282"/>
    </row>
    <row r="407" spans="1:17" s="290" customFormat="1" ht="15.75">
      <c r="A407" s="297" t="s">
        <v>848</v>
      </c>
      <c r="B407" s="298" t="s">
        <v>1469</v>
      </c>
      <c r="C407" s="299">
        <v>90</v>
      </c>
      <c r="D407" s="282"/>
      <c r="E407" s="282"/>
      <c r="F407" s="282"/>
      <c r="G407" s="282"/>
      <c r="H407" s="282"/>
      <c r="I407" s="282"/>
      <c r="J407" s="282"/>
      <c r="K407" s="282"/>
      <c r="L407" s="282"/>
      <c r="M407" s="282"/>
      <c r="N407" s="282"/>
      <c r="O407" s="282"/>
      <c r="P407" s="282"/>
      <c r="Q407" s="282"/>
    </row>
    <row r="408" spans="1:17" s="290" customFormat="1" ht="15.75">
      <c r="A408" s="297" t="s">
        <v>849</v>
      </c>
      <c r="B408" s="298" t="s">
        <v>1470</v>
      </c>
      <c r="C408" s="299">
        <v>90</v>
      </c>
      <c r="D408" s="282"/>
      <c r="E408" s="282"/>
      <c r="F408" s="282"/>
      <c r="G408" s="282"/>
      <c r="H408" s="282"/>
      <c r="I408" s="282"/>
      <c r="J408" s="282"/>
      <c r="K408" s="282"/>
      <c r="L408" s="282"/>
      <c r="M408" s="282"/>
      <c r="N408" s="282"/>
      <c r="O408" s="282"/>
      <c r="P408" s="282"/>
      <c r="Q408" s="282"/>
    </row>
    <row r="409" spans="1:17" s="290" customFormat="1" ht="15.75">
      <c r="A409" s="297" t="s">
        <v>850</v>
      </c>
      <c r="B409" s="298" t="s">
        <v>1471</v>
      </c>
      <c r="C409" s="299">
        <v>90</v>
      </c>
      <c r="D409" s="282"/>
      <c r="E409" s="282"/>
      <c r="F409" s="282"/>
      <c r="G409" s="282"/>
      <c r="H409" s="282"/>
      <c r="I409" s="282"/>
      <c r="J409" s="282"/>
      <c r="K409" s="282"/>
      <c r="L409" s="282"/>
      <c r="M409" s="282"/>
      <c r="N409" s="282"/>
      <c r="O409" s="282"/>
      <c r="P409" s="282"/>
      <c r="Q409" s="282"/>
    </row>
    <row r="410" spans="1:17" s="290" customFormat="1" ht="15.75">
      <c r="A410" s="297" t="s">
        <v>851</v>
      </c>
      <c r="B410" s="300" t="s">
        <v>1472</v>
      </c>
      <c r="C410" s="299">
        <v>140</v>
      </c>
      <c r="D410" s="282"/>
      <c r="E410" s="282"/>
      <c r="F410" s="282"/>
      <c r="G410" s="282"/>
      <c r="H410" s="282"/>
      <c r="I410" s="282"/>
      <c r="J410" s="282"/>
      <c r="K410" s="282"/>
      <c r="L410" s="282"/>
      <c r="M410" s="282"/>
      <c r="N410" s="282"/>
      <c r="O410" s="282"/>
      <c r="P410" s="282"/>
      <c r="Q410" s="282"/>
    </row>
    <row r="411" spans="1:17" s="290" customFormat="1" ht="15.75">
      <c r="A411" s="297" t="s">
        <v>852</v>
      </c>
      <c r="B411" s="298" t="s">
        <v>1473</v>
      </c>
      <c r="C411" s="299">
        <v>100</v>
      </c>
      <c r="D411" s="282"/>
      <c r="E411" s="282"/>
      <c r="F411" s="282"/>
      <c r="G411" s="282"/>
      <c r="H411" s="282"/>
      <c r="I411" s="282"/>
      <c r="J411" s="282"/>
      <c r="K411" s="282"/>
      <c r="L411" s="282"/>
      <c r="M411" s="282"/>
      <c r="N411" s="282"/>
      <c r="O411" s="282"/>
      <c r="P411" s="282"/>
      <c r="Q411" s="282"/>
    </row>
    <row r="412" spans="1:17" s="290" customFormat="1" ht="15.75">
      <c r="A412" s="297" t="s">
        <v>853</v>
      </c>
      <c r="B412" s="300" t="s">
        <v>1474</v>
      </c>
      <c r="C412" s="299">
        <v>80</v>
      </c>
      <c r="D412" s="282"/>
      <c r="E412" s="282"/>
      <c r="F412" s="282"/>
      <c r="G412" s="282"/>
      <c r="H412" s="282"/>
      <c r="I412" s="282"/>
      <c r="J412" s="282"/>
      <c r="K412" s="282"/>
      <c r="L412" s="282"/>
      <c r="M412" s="282"/>
      <c r="N412" s="282"/>
      <c r="O412" s="282"/>
      <c r="P412" s="282"/>
      <c r="Q412" s="282"/>
    </row>
    <row r="413" spans="1:17" s="290" customFormat="1" ht="15.75">
      <c r="A413" s="297" t="s">
        <v>854</v>
      </c>
      <c r="B413" s="298" t="s">
        <v>1475</v>
      </c>
      <c r="C413" s="299">
        <v>100</v>
      </c>
      <c r="D413" s="282"/>
      <c r="E413" s="282"/>
      <c r="F413" s="282"/>
      <c r="G413" s="282"/>
      <c r="H413" s="282"/>
      <c r="I413" s="282"/>
      <c r="J413" s="282"/>
      <c r="K413" s="282"/>
      <c r="L413" s="282"/>
      <c r="M413" s="282"/>
      <c r="N413" s="282"/>
      <c r="O413" s="282"/>
      <c r="P413" s="282"/>
      <c r="Q413" s="282"/>
    </row>
    <row r="414" spans="1:17" s="290" customFormat="1" ht="15.75">
      <c r="A414" s="297" t="s">
        <v>855</v>
      </c>
      <c r="B414" s="300" t="s">
        <v>1476</v>
      </c>
      <c r="C414" s="299">
        <v>90</v>
      </c>
      <c r="D414" s="282"/>
      <c r="E414" s="282"/>
      <c r="F414" s="282"/>
      <c r="G414" s="282"/>
      <c r="H414" s="282"/>
      <c r="I414" s="282"/>
      <c r="J414" s="282"/>
      <c r="K414" s="282"/>
      <c r="L414" s="282"/>
      <c r="M414" s="282"/>
      <c r="N414" s="282"/>
      <c r="O414" s="282"/>
      <c r="P414" s="282"/>
      <c r="Q414" s="282"/>
    </row>
    <row r="415" spans="1:17" s="290" customFormat="1" ht="15.75">
      <c r="A415" s="297" t="s">
        <v>856</v>
      </c>
      <c r="B415" s="298" t="s">
        <v>1477</v>
      </c>
      <c r="C415" s="299">
        <v>90</v>
      </c>
      <c r="D415" s="282"/>
      <c r="E415" s="282"/>
      <c r="F415" s="282"/>
      <c r="G415" s="282"/>
      <c r="H415" s="282"/>
      <c r="I415" s="282"/>
      <c r="J415" s="282"/>
      <c r="K415" s="282"/>
      <c r="L415" s="282"/>
      <c r="M415" s="282"/>
      <c r="N415" s="282"/>
      <c r="O415" s="282"/>
      <c r="P415" s="282"/>
      <c r="Q415" s="282"/>
    </row>
    <row r="416" spans="1:17" s="290" customFormat="1" ht="15.75">
      <c r="A416" s="297" t="s">
        <v>857</v>
      </c>
      <c r="B416" s="300" t="s">
        <v>1478</v>
      </c>
      <c r="C416" s="299">
        <v>120</v>
      </c>
      <c r="D416" s="282"/>
      <c r="E416" s="282"/>
      <c r="F416" s="282"/>
      <c r="G416" s="282"/>
      <c r="H416" s="282"/>
      <c r="I416" s="282"/>
      <c r="J416" s="282"/>
      <c r="K416" s="282"/>
      <c r="L416" s="282"/>
      <c r="M416" s="282"/>
      <c r="N416" s="282"/>
      <c r="O416" s="282"/>
      <c r="P416" s="282"/>
      <c r="Q416" s="282"/>
    </row>
    <row r="417" spans="1:17" s="290" customFormat="1" ht="15.75">
      <c r="A417" s="297" t="s">
        <v>858</v>
      </c>
      <c r="B417" s="298" t="s">
        <v>1479</v>
      </c>
      <c r="C417" s="299">
        <v>80</v>
      </c>
      <c r="D417" s="282"/>
      <c r="E417" s="282"/>
      <c r="F417" s="282"/>
      <c r="G417" s="282"/>
      <c r="H417" s="282"/>
      <c r="I417" s="282"/>
      <c r="J417" s="282"/>
      <c r="K417" s="282"/>
      <c r="L417" s="282"/>
      <c r="M417" s="282"/>
      <c r="N417" s="282"/>
      <c r="O417" s="282"/>
      <c r="P417" s="282"/>
      <c r="Q417" s="282"/>
    </row>
    <row r="418" spans="1:17" s="290" customFormat="1" ht="15.75">
      <c r="A418" s="297" t="s">
        <v>859</v>
      </c>
      <c r="B418" s="300" t="s">
        <v>1480</v>
      </c>
      <c r="C418" s="299">
        <v>130</v>
      </c>
      <c r="D418" s="282"/>
      <c r="E418" s="282"/>
      <c r="F418" s="282"/>
      <c r="G418" s="282"/>
      <c r="H418" s="282"/>
      <c r="I418" s="282"/>
      <c r="J418" s="282"/>
      <c r="K418" s="282"/>
      <c r="L418" s="282"/>
      <c r="M418" s="282"/>
      <c r="N418" s="282"/>
      <c r="O418" s="282"/>
      <c r="P418" s="282"/>
      <c r="Q418" s="282"/>
    </row>
    <row r="419" spans="1:17" s="290" customFormat="1" ht="15.75">
      <c r="A419" s="297" t="s">
        <v>860</v>
      </c>
      <c r="B419" s="298" t="s">
        <v>1481</v>
      </c>
      <c r="C419" s="299">
        <v>90</v>
      </c>
      <c r="D419" s="282"/>
      <c r="E419" s="282"/>
      <c r="F419" s="282"/>
      <c r="G419" s="282"/>
      <c r="H419" s="282"/>
      <c r="I419" s="282"/>
      <c r="J419" s="282"/>
      <c r="K419" s="282"/>
      <c r="L419" s="282"/>
      <c r="M419" s="282"/>
      <c r="N419" s="282"/>
      <c r="O419" s="282"/>
      <c r="P419" s="282"/>
      <c r="Q419" s="282"/>
    </row>
    <row r="420" spans="1:17" s="290" customFormat="1" ht="15.75">
      <c r="A420" s="297" t="s">
        <v>861</v>
      </c>
      <c r="B420" s="301" t="s">
        <v>10</v>
      </c>
      <c r="C420" s="299">
        <v>300</v>
      </c>
      <c r="D420" s="282"/>
      <c r="E420" s="282"/>
      <c r="F420" s="282"/>
      <c r="G420" s="282"/>
      <c r="H420" s="282"/>
      <c r="I420" s="282"/>
      <c r="J420" s="282"/>
      <c r="K420" s="282"/>
      <c r="L420" s="282"/>
      <c r="M420" s="282"/>
      <c r="N420" s="282"/>
      <c r="O420" s="282"/>
      <c r="P420" s="282"/>
      <c r="Q420" s="282"/>
    </row>
    <row r="421" spans="1:17" s="290" customFormat="1" ht="15.75">
      <c r="A421" s="297" t="s">
        <v>862</v>
      </c>
      <c r="B421" s="301" t="s">
        <v>1482</v>
      </c>
      <c r="C421" s="299">
        <v>160</v>
      </c>
      <c r="D421" s="282"/>
      <c r="E421" s="282"/>
      <c r="F421" s="282"/>
      <c r="G421" s="282"/>
      <c r="H421" s="282"/>
      <c r="I421" s="282"/>
      <c r="J421" s="282"/>
      <c r="K421" s="282"/>
      <c r="L421" s="282"/>
      <c r="M421" s="282"/>
      <c r="N421" s="282"/>
      <c r="O421" s="282"/>
      <c r="P421" s="282"/>
      <c r="Q421" s="282"/>
    </row>
    <row r="422" spans="1:17" s="290" customFormat="1" ht="15.75">
      <c r="A422" s="297" t="s">
        <v>863</v>
      </c>
      <c r="B422" s="298" t="s">
        <v>1483</v>
      </c>
      <c r="C422" s="299">
        <v>1450</v>
      </c>
      <c r="D422" s="282"/>
      <c r="E422" s="282"/>
      <c r="F422" s="282"/>
      <c r="G422" s="282"/>
      <c r="H422" s="282"/>
      <c r="I422" s="282"/>
      <c r="J422" s="282"/>
      <c r="K422" s="282"/>
      <c r="L422" s="282"/>
      <c r="M422" s="282"/>
      <c r="N422" s="282"/>
      <c r="O422" s="282"/>
      <c r="P422" s="282"/>
      <c r="Q422" s="282"/>
    </row>
    <row r="423" spans="1:17" s="290" customFormat="1" ht="15.75">
      <c r="A423" s="297" t="s">
        <v>864</v>
      </c>
      <c r="B423" s="300" t="s">
        <v>1484</v>
      </c>
      <c r="C423" s="299">
        <v>100</v>
      </c>
      <c r="D423" s="282"/>
      <c r="E423" s="282"/>
      <c r="F423" s="282"/>
      <c r="G423" s="282"/>
      <c r="H423" s="282"/>
      <c r="I423" s="282"/>
      <c r="J423" s="282"/>
      <c r="K423" s="282"/>
      <c r="L423" s="282"/>
      <c r="M423" s="282"/>
      <c r="N423" s="282"/>
      <c r="O423" s="282"/>
      <c r="P423" s="282"/>
      <c r="Q423" s="282"/>
    </row>
    <row r="424" spans="1:17" s="290" customFormat="1" ht="15.75">
      <c r="A424" s="297" t="s">
        <v>865</v>
      </c>
      <c r="B424" s="298" t="s">
        <v>1485</v>
      </c>
      <c r="C424" s="299">
        <v>90</v>
      </c>
      <c r="D424" s="282"/>
      <c r="E424" s="282"/>
      <c r="F424" s="282"/>
      <c r="G424" s="282"/>
      <c r="H424" s="282"/>
      <c r="I424" s="282"/>
      <c r="J424" s="282"/>
      <c r="K424" s="282"/>
      <c r="L424" s="282"/>
      <c r="M424" s="282"/>
      <c r="N424" s="282"/>
      <c r="O424" s="282"/>
      <c r="P424" s="282"/>
      <c r="Q424" s="282"/>
    </row>
    <row r="425" spans="1:17" s="290" customFormat="1" ht="15.75">
      <c r="A425" s="297" t="s">
        <v>866</v>
      </c>
      <c r="B425" s="300" t="s">
        <v>1486</v>
      </c>
      <c r="C425" s="299">
        <v>80</v>
      </c>
      <c r="D425" s="282"/>
      <c r="E425" s="282"/>
      <c r="F425" s="282"/>
      <c r="G425" s="282"/>
      <c r="H425" s="282"/>
      <c r="I425" s="282"/>
      <c r="J425" s="282"/>
      <c r="K425" s="282"/>
      <c r="L425" s="282"/>
      <c r="M425" s="282"/>
      <c r="N425" s="282"/>
      <c r="O425" s="282"/>
      <c r="P425" s="282"/>
      <c r="Q425" s="282"/>
    </row>
    <row r="426" spans="1:17" s="290" customFormat="1" ht="15.75">
      <c r="A426" s="297" t="s">
        <v>867</v>
      </c>
      <c r="B426" s="298" t="s">
        <v>29</v>
      </c>
      <c r="C426" s="299">
        <v>165</v>
      </c>
      <c r="D426" s="282"/>
      <c r="E426" s="282"/>
      <c r="F426" s="282"/>
      <c r="G426" s="282"/>
      <c r="H426" s="282"/>
      <c r="I426" s="282"/>
      <c r="J426" s="282"/>
      <c r="K426" s="282"/>
      <c r="L426" s="282"/>
      <c r="M426" s="282"/>
      <c r="N426" s="282"/>
      <c r="O426" s="282"/>
      <c r="P426" s="282"/>
      <c r="Q426" s="282"/>
    </row>
    <row r="427" spans="1:17" s="290" customFormat="1" ht="15.75">
      <c r="A427" s="297" t="s">
        <v>868</v>
      </c>
      <c r="B427" s="298" t="s">
        <v>1487</v>
      </c>
      <c r="C427" s="299">
        <v>220</v>
      </c>
      <c r="D427" s="282"/>
      <c r="E427" s="282"/>
      <c r="F427" s="282"/>
      <c r="G427" s="282"/>
      <c r="H427" s="282"/>
      <c r="I427" s="282"/>
      <c r="J427" s="282"/>
      <c r="K427" s="282"/>
      <c r="L427" s="282"/>
      <c r="M427" s="282"/>
      <c r="N427" s="282"/>
      <c r="O427" s="282"/>
      <c r="P427" s="282"/>
      <c r="Q427" s="282"/>
    </row>
    <row r="428" spans="1:17" s="290" customFormat="1" ht="15.75">
      <c r="A428" s="297" t="s">
        <v>869</v>
      </c>
      <c r="B428" s="300" t="s">
        <v>1488</v>
      </c>
      <c r="C428" s="299">
        <v>70</v>
      </c>
      <c r="D428" s="282"/>
      <c r="E428" s="282"/>
      <c r="F428" s="282"/>
      <c r="G428" s="282"/>
      <c r="H428" s="282"/>
      <c r="I428" s="282"/>
      <c r="J428" s="282"/>
      <c r="K428" s="282"/>
      <c r="L428" s="282"/>
      <c r="M428" s="282"/>
      <c r="N428" s="282"/>
      <c r="O428" s="282"/>
      <c r="P428" s="282"/>
      <c r="Q428" s="282"/>
    </row>
    <row r="429" spans="1:17" s="290" customFormat="1" ht="15.75">
      <c r="A429" s="297" t="s">
        <v>870</v>
      </c>
      <c r="B429" s="298" t="s">
        <v>1489</v>
      </c>
      <c r="C429" s="299">
        <v>450</v>
      </c>
      <c r="D429" s="282"/>
      <c r="E429" s="282"/>
      <c r="F429" s="282"/>
      <c r="G429" s="282"/>
      <c r="H429" s="282"/>
      <c r="I429" s="282"/>
      <c r="J429" s="282"/>
      <c r="K429" s="282"/>
      <c r="L429" s="282"/>
      <c r="M429" s="282"/>
      <c r="N429" s="282"/>
      <c r="O429" s="282"/>
      <c r="P429" s="282"/>
      <c r="Q429" s="282"/>
    </row>
    <row r="430" spans="1:17" s="290" customFormat="1" ht="15.75">
      <c r="A430" s="297" t="s">
        <v>871</v>
      </c>
      <c r="B430" s="300" t="s">
        <v>1490</v>
      </c>
      <c r="C430" s="299">
        <v>90</v>
      </c>
      <c r="D430" s="282"/>
      <c r="E430" s="282"/>
      <c r="F430" s="282"/>
      <c r="G430" s="282"/>
      <c r="H430" s="282"/>
      <c r="I430" s="282"/>
      <c r="J430" s="282"/>
      <c r="K430" s="282"/>
      <c r="L430" s="282"/>
      <c r="M430" s="282"/>
      <c r="N430" s="282"/>
      <c r="O430" s="282"/>
      <c r="P430" s="282"/>
      <c r="Q430" s="282"/>
    </row>
    <row r="431" spans="1:17" s="290" customFormat="1" ht="15.75">
      <c r="A431" s="297" t="s">
        <v>872</v>
      </c>
      <c r="B431" s="298" t="s">
        <v>1491</v>
      </c>
      <c r="C431" s="299">
        <v>230</v>
      </c>
      <c r="D431" s="282"/>
      <c r="E431" s="282"/>
      <c r="F431" s="282"/>
      <c r="G431" s="282"/>
      <c r="H431" s="282"/>
      <c r="I431" s="282"/>
      <c r="J431" s="282"/>
      <c r="K431" s="282"/>
      <c r="L431" s="282"/>
      <c r="M431" s="282"/>
      <c r="N431" s="282"/>
      <c r="O431" s="282"/>
      <c r="P431" s="282"/>
      <c r="Q431" s="282"/>
    </row>
    <row r="432" spans="1:17" s="290" customFormat="1" ht="15.75">
      <c r="A432" s="297" t="s">
        <v>873</v>
      </c>
      <c r="B432" s="300" t="s">
        <v>1492</v>
      </c>
      <c r="C432" s="299">
        <v>190</v>
      </c>
      <c r="D432" s="282"/>
      <c r="E432" s="282"/>
      <c r="F432" s="282"/>
      <c r="G432" s="282"/>
      <c r="H432" s="282"/>
      <c r="I432" s="282"/>
      <c r="J432" s="282"/>
      <c r="K432" s="282"/>
      <c r="L432" s="282"/>
      <c r="M432" s="282"/>
      <c r="N432" s="282"/>
      <c r="O432" s="282"/>
      <c r="P432" s="282"/>
      <c r="Q432" s="282"/>
    </row>
    <row r="433" spans="1:53" s="290" customFormat="1" ht="15.75">
      <c r="A433" s="297" t="s">
        <v>874</v>
      </c>
      <c r="B433" s="298" t="s">
        <v>546</v>
      </c>
      <c r="C433" s="299">
        <v>180</v>
      </c>
      <c r="D433" s="282"/>
      <c r="E433" s="282"/>
      <c r="F433" s="282"/>
      <c r="G433" s="282"/>
      <c r="H433" s="282"/>
      <c r="I433" s="282"/>
      <c r="J433" s="282"/>
      <c r="K433" s="282"/>
      <c r="L433" s="282"/>
      <c r="M433" s="282"/>
      <c r="N433" s="282"/>
      <c r="O433" s="282"/>
      <c r="P433" s="282"/>
      <c r="Q433" s="282"/>
    </row>
    <row r="434" spans="1:53" s="290" customFormat="1" ht="15.75">
      <c r="A434" s="297" t="s">
        <v>875</v>
      </c>
      <c r="B434" s="298" t="s">
        <v>1493</v>
      </c>
      <c r="C434" s="299">
        <v>300</v>
      </c>
      <c r="D434" s="282"/>
      <c r="E434" s="282"/>
      <c r="F434" s="282"/>
      <c r="G434" s="282"/>
      <c r="H434" s="282"/>
      <c r="I434" s="282"/>
      <c r="J434" s="282"/>
      <c r="K434" s="282"/>
      <c r="L434" s="282"/>
      <c r="M434" s="282"/>
      <c r="N434" s="282"/>
      <c r="O434" s="282"/>
      <c r="P434" s="282"/>
      <c r="Q434" s="282"/>
    </row>
    <row r="435" spans="1:53" s="290" customFormat="1" ht="15.75">
      <c r="A435" s="297" t="s">
        <v>876</v>
      </c>
      <c r="B435" s="302" t="s">
        <v>1494</v>
      </c>
      <c r="C435" s="299">
        <v>280</v>
      </c>
      <c r="D435" s="303"/>
      <c r="E435" s="303"/>
      <c r="F435" s="303"/>
      <c r="G435" s="303"/>
      <c r="H435" s="303"/>
      <c r="I435" s="303"/>
      <c r="J435" s="303"/>
      <c r="K435" s="303"/>
      <c r="L435" s="303"/>
      <c r="M435" s="303"/>
      <c r="N435" s="303"/>
      <c r="O435" s="303"/>
      <c r="P435" s="303"/>
      <c r="Q435" s="303"/>
      <c r="R435" s="304"/>
      <c r="S435" s="304"/>
      <c r="T435" s="304"/>
      <c r="U435" s="304"/>
      <c r="V435" s="304"/>
      <c r="W435" s="304"/>
      <c r="X435" s="304"/>
      <c r="Y435" s="304"/>
      <c r="Z435" s="304"/>
      <c r="AA435" s="304"/>
      <c r="AB435" s="304"/>
      <c r="AC435" s="304"/>
      <c r="AD435" s="304"/>
      <c r="AE435" s="304"/>
      <c r="AF435" s="304"/>
      <c r="AG435" s="304"/>
      <c r="AH435" s="304"/>
      <c r="AI435" s="304"/>
      <c r="AJ435" s="304"/>
      <c r="AK435" s="304"/>
      <c r="AL435" s="304"/>
      <c r="AM435" s="304"/>
      <c r="AN435" s="304"/>
      <c r="AO435" s="304"/>
      <c r="AP435" s="304"/>
      <c r="AQ435" s="304"/>
      <c r="AR435" s="304"/>
      <c r="AS435" s="304"/>
      <c r="AT435" s="304"/>
      <c r="AU435" s="304"/>
      <c r="AV435" s="304"/>
      <c r="AW435" s="304"/>
      <c r="AX435" s="304"/>
      <c r="AY435" s="304"/>
      <c r="AZ435" s="304"/>
      <c r="BA435" s="304"/>
    </row>
    <row r="436" spans="1:53" s="290" customFormat="1" ht="15.75">
      <c r="A436" s="297" t="s">
        <v>877</v>
      </c>
      <c r="B436" s="298" t="s">
        <v>1495</v>
      </c>
      <c r="C436" s="299">
        <v>100</v>
      </c>
      <c r="D436" s="303"/>
      <c r="E436" s="303"/>
      <c r="F436" s="303"/>
      <c r="G436" s="303"/>
      <c r="H436" s="303"/>
      <c r="I436" s="303"/>
      <c r="J436" s="303"/>
      <c r="K436" s="303"/>
      <c r="L436" s="303"/>
      <c r="M436" s="303"/>
      <c r="N436" s="303"/>
      <c r="O436" s="303"/>
      <c r="P436" s="303"/>
      <c r="Q436" s="303"/>
      <c r="R436" s="304"/>
      <c r="S436" s="304"/>
      <c r="T436" s="304"/>
      <c r="U436" s="304"/>
      <c r="V436" s="304"/>
      <c r="W436" s="304"/>
      <c r="X436" s="304"/>
      <c r="Y436" s="304"/>
      <c r="Z436" s="304"/>
      <c r="AA436" s="304"/>
      <c r="AB436" s="304"/>
      <c r="AC436" s="304"/>
      <c r="AD436" s="304"/>
      <c r="AE436" s="304"/>
      <c r="AF436" s="304"/>
      <c r="AG436" s="304"/>
      <c r="AH436" s="304"/>
      <c r="AI436" s="304"/>
      <c r="AJ436" s="304"/>
      <c r="AK436" s="304"/>
      <c r="AL436" s="304"/>
      <c r="AM436" s="304"/>
      <c r="AN436" s="304"/>
      <c r="AO436" s="304"/>
      <c r="AP436" s="304"/>
      <c r="AQ436" s="304"/>
      <c r="AR436" s="304"/>
      <c r="AS436" s="304"/>
      <c r="AT436" s="304"/>
      <c r="AU436" s="304"/>
      <c r="AV436" s="304"/>
      <c r="AW436" s="304"/>
      <c r="AX436" s="304"/>
      <c r="AY436" s="304"/>
      <c r="AZ436" s="304"/>
      <c r="BA436" s="304"/>
    </row>
    <row r="437" spans="1:53" s="306" customFormat="1" ht="15.75">
      <c r="A437" s="297" t="s">
        <v>878</v>
      </c>
      <c r="B437" s="300" t="s">
        <v>1496</v>
      </c>
      <c r="C437" s="305">
        <v>90</v>
      </c>
      <c r="D437" s="303"/>
      <c r="E437" s="303"/>
      <c r="F437" s="303"/>
      <c r="G437" s="303"/>
      <c r="H437" s="303"/>
      <c r="I437" s="303"/>
      <c r="J437" s="303"/>
      <c r="K437" s="303"/>
      <c r="L437" s="303"/>
      <c r="M437" s="303"/>
      <c r="N437" s="303"/>
      <c r="O437" s="303"/>
      <c r="P437" s="303"/>
      <c r="Q437" s="303"/>
      <c r="R437" s="304"/>
      <c r="S437" s="304"/>
      <c r="T437" s="304"/>
      <c r="U437" s="304"/>
      <c r="V437" s="304"/>
      <c r="W437" s="304"/>
      <c r="X437" s="304"/>
      <c r="Y437" s="304"/>
      <c r="Z437" s="304"/>
      <c r="AA437" s="304"/>
      <c r="AB437" s="304"/>
      <c r="AC437" s="304"/>
      <c r="AD437" s="304"/>
      <c r="AE437" s="304"/>
      <c r="AF437" s="304"/>
      <c r="AG437" s="304"/>
      <c r="AH437" s="304"/>
      <c r="AI437" s="304"/>
      <c r="AJ437" s="304"/>
      <c r="AK437" s="304"/>
      <c r="AL437" s="304"/>
      <c r="AM437" s="304"/>
      <c r="AN437" s="304"/>
      <c r="AO437" s="304"/>
      <c r="AP437" s="304"/>
      <c r="AQ437" s="304"/>
      <c r="AR437" s="304"/>
      <c r="AS437" s="304"/>
      <c r="AT437" s="304"/>
      <c r="AU437" s="304"/>
      <c r="AV437" s="304"/>
      <c r="AW437" s="304"/>
      <c r="AX437" s="304"/>
      <c r="AY437" s="304"/>
      <c r="AZ437" s="304"/>
      <c r="BA437" s="304"/>
    </row>
    <row r="438" spans="1:53" s="307" customFormat="1" ht="15.75">
      <c r="A438" s="297" t="s">
        <v>879</v>
      </c>
      <c r="B438" s="298" t="s">
        <v>1497</v>
      </c>
      <c r="C438" s="299">
        <v>160</v>
      </c>
      <c r="D438" s="303"/>
      <c r="E438" s="303"/>
      <c r="F438" s="303"/>
      <c r="G438" s="303"/>
      <c r="H438" s="303"/>
      <c r="I438" s="303"/>
      <c r="J438" s="303"/>
      <c r="K438" s="303"/>
      <c r="L438" s="303"/>
      <c r="M438" s="303"/>
      <c r="N438" s="303"/>
      <c r="O438" s="303"/>
      <c r="P438" s="303"/>
      <c r="Q438" s="303"/>
      <c r="R438" s="304"/>
      <c r="S438" s="304"/>
      <c r="T438" s="304"/>
      <c r="U438" s="304"/>
      <c r="V438" s="304"/>
      <c r="W438" s="304"/>
      <c r="X438" s="304"/>
      <c r="Y438" s="304"/>
      <c r="Z438" s="304"/>
      <c r="AA438" s="304"/>
      <c r="AB438" s="304"/>
      <c r="AC438" s="304"/>
      <c r="AD438" s="304"/>
      <c r="AE438" s="304"/>
      <c r="AF438" s="304"/>
      <c r="AG438" s="304"/>
      <c r="AH438" s="304"/>
      <c r="AI438" s="304"/>
      <c r="AJ438" s="304"/>
      <c r="AK438" s="304"/>
      <c r="AL438" s="304"/>
      <c r="AM438" s="304"/>
      <c r="AN438" s="304"/>
      <c r="AO438" s="304"/>
      <c r="AP438" s="304"/>
      <c r="AQ438" s="304"/>
      <c r="AR438" s="304"/>
      <c r="AS438" s="304"/>
      <c r="AT438" s="304"/>
      <c r="AU438" s="304"/>
      <c r="AV438" s="304"/>
      <c r="AW438" s="304"/>
      <c r="AX438" s="304"/>
      <c r="AY438" s="304"/>
      <c r="AZ438" s="304"/>
      <c r="BA438" s="304"/>
    </row>
    <row r="439" spans="1:53" s="290" customFormat="1" ht="15.75">
      <c r="A439" s="297" t="s">
        <v>880</v>
      </c>
      <c r="B439" s="308" t="s">
        <v>1498</v>
      </c>
      <c r="C439" s="299">
        <v>900</v>
      </c>
      <c r="D439" s="303"/>
      <c r="E439" s="303"/>
      <c r="F439" s="303"/>
      <c r="G439" s="303"/>
      <c r="H439" s="303"/>
      <c r="I439" s="303"/>
      <c r="J439" s="303"/>
      <c r="K439" s="303"/>
      <c r="L439" s="303"/>
      <c r="M439" s="303"/>
      <c r="N439" s="303"/>
      <c r="O439" s="303"/>
      <c r="P439" s="303"/>
      <c r="Q439" s="303"/>
      <c r="R439" s="304"/>
      <c r="S439" s="304"/>
      <c r="T439" s="304"/>
      <c r="U439" s="304"/>
      <c r="V439" s="304"/>
      <c r="W439" s="304"/>
      <c r="X439" s="304"/>
      <c r="Y439" s="304"/>
      <c r="Z439" s="304"/>
      <c r="AA439" s="304"/>
      <c r="AB439" s="304"/>
      <c r="AC439" s="304"/>
      <c r="AD439" s="304"/>
      <c r="AE439" s="304"/>
      <c r="AF439" s="304"/>
      <c r="AG439" s="304"/>
      <c r="AH439" s="304"/>
      <c r="AI439" s="304"/>
      <c r="AJ439" s="304"/>
      <c r="AK439" s="304"/>
      <c r="AL439" s="304"/>
      <c r="AM439" s="304"/>
      <c r="AN439" s="304"/>
      <c r="AO439" s="304"/>
      <c r="AP439" s="304"/>
      <c r="AQ439" s="304"/>
      <c r="AR439" s="304"/>
      <c r="AS439" s="304"/>
      <c r="AT439" s="304"/>
      <c r="AU439" s="304"/>
      <c r="AV439" s="304"/>
      <c r="AW439" s="304"/>
      <c r="AX439" s="304"/>
      <c r="AY439" s="304"/>
      <c r="AZ439" s="304"/>
      <c r="BA439" s="304"/>
    </row>
    <row r="440" spans="1:53" s="290" customFormat="1" ht="15.75">
      <c r="A440" s="297" t="s">
        <v>881</v>
      </c>
      <c r="B440" s="298" t="s">
        <v>1499</v>
      </c>
      <c r="C440" s="299">
        <v>200</v>
      </c>
      <c r="D440" s="303"/>
      <c r="E440" s="303"/>
      <c r="F440" s="303"/>
      <c r="G440" s="303"/>
      <c r="H440" s="303"/>
      <c r="I440" s="303"/>
      <c r="J440" s="303"/>
      <c r="K440" s="303"/>
      <c r="L440" s="303"/>
      <c r="M440" s="303"/>
      <c r="N440" s="303"/>
      <c r="O440" s="303"/>
      <c r="P440" s="303"/>
      <c r="Q440" s="303"/>
      <c r="R440" s="304"/>
      <c r="S440" s="304"/>
      <c r="T440" s="304"/>
      <c r="U440" s="304"/>
      <c r="V440" s="304"/>
      <c r="W440" s="304"/>
      <c r="X440" s="304"/>
      <c r="Y440" s="304"/>
      <c r="Z440" s="304"/>
      <c r="AA440" s="304"/>
      <c r="AB440" s="304"/>
      <c r="AC440" s="304"/>
      <c r="AD440" s="304"/>
      <c r="AE440" s="304"/>
      <c r="AF440" s="304"/>
      <c r="AG440" s="304"/>
      <c r="AH440" s="304"/>
      <c r="AI440" s="304"/>
      <c r="AJ440" s="304"/>
      <c r="AK440" s="304"/>
      <c r="AL440" s="304"/>
      <c r="AM440" s="304"/>
      <c r="AN440" s="304"/>
      <c r="AO440" s="304"/>
      <c r="AP440" s="304"/>
      <c r="AQ440" s="304"/>
      <c r="AR440" s="304"/>
      <c r="AS440" s="304"/>
      <c r="AT440" s="304"/>
      <c r="AU440" s="304"/>
      <c r="AV440" s="304"/>
      <c r="AW440" s="304"/>
      <c r="AX440" s="304"/>
      <c r="AY440" s="304"/>
      <c r="AZ440" s="304"/>
      <c r="BA440" s="304"/>
    </row>
    <row r="441" spans="1:53" s="290" customFormat="1" ht="15.75">
      <c r="A441" s="297" t="s">
        <v>882</v>
      </c>
      <c r="B441" s="302" t="s">
        <v>1500</v>
      </c>
      <c r="C441" s="299">
        <v>530</v>
      </c>
      <c r="D441" s="303"/>
      <c r="E441" s="303"/>
      <c r="F441" s="303"/>
      <c r="G441" s="303"/>
      <c r="H441" s="303"/>
      <c r="I441" s="303"/>
      <c r="J441" s="303"/>
      <c r="K441" s="303"/>
      <c r="L441" s="303"/>
      <c r="M441" s="303"/>
      <c r="N441" s="303"/>
      <c r="O441" s="303"/>
      <c r="P441" s="303"/>
      <c r="Q441" s="303"/>
      <c r="R441" s="304"/>
      <c r="S441" s="304"/>
      <c r="T441" s="304"/>
      <c r="U441" s="304"/>
      <c r="V441" s="304"/>
      <c r="W441" s="304"/>
      <c r="X441" s="304"/>
      <c r="Y441" s="304"/>
      <c r="Z441" s="304"/>
      <c r="AA441" s="304"/>
      <c r="AB441" s="304"/>
      <c r="AC441" s="304"/>
      <c r="AD441" s="304"/>
      <c r="AE441" s="304"/>
      <c r="AF441" s="304"/>
      <c r="AG441" s="304"/>
      <c r="AH441" s="304"/>
      <c r="AI441" s="304"/>
      <c r="AJ441" s="304"/>
      <c r="AK441" s="304"/>
      <c r="AL441" s="304"/>
      <c r="AM441" s="304"/>
      <c r="AN441" s="304"/>
      <c r="AO441" s="304"/>
      <c r="AP441" s="304"/>
      <c r="AQ441" s="304"/>
      <c r="AR441" s="304"/>
      <c r="AS441" s="304"/>
      <c r="AT441" s="304"/>
      <c r="AU441" s="304"/>
      <c r="AV441" s="304"/>
      <c r="AW441" s="304"/>
      <c r="AX441" s="304"/>
      <c r="AY441" s="304"/>
      <c r="AZ441" s="304"/>
      <c r="BA441" s="304"/>
    </row>
    <row r="442" spans="1:53" s="290" customFormat="1" ht="15.75">
      <c r="A442" s="297" t="s">
        <v>883</v>
      </c>
      <c r="B442" s="298" t="s">
        <v>1501</v>
      </c>
      <c r="C442" s="299">
        <v>220</v>
      </c>
      <c r="D442" s="282"/>
      <c r="E442" s="282"/>
      <c r="F442" s="282"/>
      <c r="G442" s="282"/>
      <c r="H442" s="282"/>
      <c r="I442" s="282"/>
      <c r="J442" s="282"/>
      <c r="K442" s="282"/>
      <c r="L442" s="282"/>
      <c r="M442" s="282"/>
      <c r="N442" s="282"/>
      <c r="O442" s="282"/>
      <c r="P442" s="282"/>
      <c r="Q442" s="282"/>
    </row>
    <row r="443" spans="1:53" s="290" customFormat="1" ht="15.75">
      <c r="A443" s="297" t="s">
        <v>884</v>
      </c>
      <c r="B443" s="298" t="s">
        <v>1502</v>
      </c>
      <c r="C443" s="299">
        <v>550</v>
      </c>
      <c r="D443" s="282"/>
      <c r="E443" s="282"/>
      <c r="F443" s="282"/>
      <c r="G443" s="282"/>
      <c r="H443" s="282"/>
      <c r="I443" s="282"/>
      <c r="J443" s="282"/>
      <c r="K443" s="282"/>
      <c r="L443" s="282"/>
      <c r="M443" s="282"/>
      <c r="N443" s="282"/>
      <c r="O443" s="282"/>
      <c r="P443" s="282"/>
      <c r="Q443" s="282"/>
    </row>
    <row r="444" spans="1:53" s="290" customFormat="1" ht="15.75">
      <c r="A444" s="297" t="s">
        <v>885</v>
      </c>
      <c r="B444" s="298" t="s">
        <v>175</v>
      </c>
      <c r="C444" s="299">
        <v>500</v>
      </c>
      <c r="D444" s="282"/>
      <c r="E444" s="282"/>
      <c r="F444" s="282"/>
      <c r="G444" s="282"/>
      <c r="H444" s="282"/>
      <c r="I444" s="282"/>
      <c r="J444" s="282"/>
      <c r="K444" s="282"/>
      <c r="L444" s="282"/>
      <c r="M444" s="282"/>
      <c r="N444" s="282"/>
      <c r="O444" s="282"/>
      <c r="P444" s="282"/>
      <c r="Q444" s="282"/>
    </row>
    <row r="445" spans="1:53" s="290" customFormat="1" ht="15.75">
      <c r="A445" s="297" t="s">
        <v>886</v>
      </c>
      <c r="B445" s="298" t="s">
        <v>176</v>
      </c>
      <c r="C445" s="299">
        <v>120</v>
      </c>
      <c r="D445" s="282"/>
      <c r="E445" s="282"/>
      <c r="F445" s="282"/>
      <c r="G445" s="282"/>
      <c r="H445" s="282"/>
      <c r="I445" s="282"/>
      <c r="J445" s="282"/>
      <c r="K445" s="282"/>
      <c r="L445" s="282"/>
      <c r="M445" s="282"/>
      <c r="N445" s="282"/>
      <c r="O445" s="282"/>
      <c r="P445" s="282"/>
      <c r="Q445" s="282"/>
    </row>
    <row r="446" spans="1:53" s="290" customFormat="1" ht="15.75">
      <c r="A446" s="297" t="s">
        <v>887</v>
      </c>
      <c r="B446" s="298" t="s">
        <v>1503</v>
      </c>
      <c r="C446" s="299">
        <v>400</v>
      </c>
      <c r="D446" s="282"/>
      <c r="E446" s="282"/>
      <c r="F446" s="282"/>
      <c r="G446" s="282"/>
      <c r="H446" s="282"/>
      <c r="I446" s="282"/>
      <c r="J446" s="282"/>
      <c r="K446" s="282"/>
      <c r="L446" s="282"/>
      <c r="M446" s="282"/>
      <c r="N446" s="282"/>
      <c r="O446" s="282"/>
      <c r="P446" s="282"/>
      <c r="Q446" s="282"/>
    </row>
    <row r="447" spans="1:53" s="290" customFormat="1" ht="15.75">
      <c r="A447" s="297" t="s">
        <v>888</v>
      </c>
      <c r="B447" s="298" t="s">
        <v>1504</v>
      </c>
      <c r="C447" s="299">
        <v>450</v>
      </c>
      <c r="D447" s="282"/>
      <c r="E447" s="282"/>
      <c r="F447" s="282"/>
      <c r="G447" s="282"/>
      <c r="H447" s="282"/>
      <c r="I447" s="282"/>
      <c r="J447" s="282"/>
      <c r="K447" s="282"/>
      <c r="L447" s="282"/>
      <c r="M447" s="282"/>
      <c r="N447" s="282"/>
      <c r="O447" s="282"/>
      <c r="P447" s="282"/>
      <c r="Q447" s="282"/>
    </row>
    <row r="448" spans="1:53" s="290" customFormat="1" ht="15.75">
      <c r="A448" s="297" t="s">
        <v>889</v>
      </c>
      <c r="B448" s="298" t="s">
        <v>1505</v>
      </c>
      <c r="C448" s="309">
        <v>350</v>
      </c>
      <c r="D448" s="282"/>
      <c r="E448" s="282"/>
      <c r="F448" s="282"/>
      <c r="G448" s="282"/>
      <c r="H448" s="282"/>
      <c r="I448" s="282"/>
      <c r="J448" s="282"/>
      <c r="K448" s="282"/>
      <c r="L448" s="282"/>
      <c r="M448" s="282"/>
      <c r="N448" s="282"/>
      <c r="O448" s="282"/>
      <c r="P448" s="282"/>
      <c r="Q448" s="282"/>
    </row>
    <row r="449" spans="1:17" s="290" customFormat="1" ht="15.75">
      <c r="A449" s="297" t="s">
        <v>890</v>
      </c>
      <c r="B449" s="298" t="s">
        <v>1506</v>
      </c>
      <c r="C449" s="309">
        <v>350</v>
      </c>
      <c r="D449" s="282"/>
      <c r="E449" s="282"/>
      <c r="F449" s="282"/>
      <c r="G449" s="282"/>
      <c r="H449" s="282"/>
      <c r="I449" s="282"/>
      <c r="J449" s="282"/>
      <c r="K449" s="282"/>
      <c r="L449" s="282"/>
      <c r="M449" s="282"/>
      <c r="N449" s="282"/>
      <c r="O449" s="282"/>
      <c r="P449" s="282"/>
      <c r="Q449" s="282"/>
    </row>
    <row r="450" spans="1:17" s="290" customFormat="1" ht="15.75">
      <c r="A450" s="297" t="s">
        <v>891</v>
      </c>
      <c r="B450" s="298" t="s">
        <v>1507</v>
      </c>
      <c r="C450" s="309">
        <v>380</v>
      </c>
      <c r="D450" s="282"/>
      <c r="E450" s="282"/>
      <c r="F450" s="282"/>
      <c r="G450" s="282"/>
      <c r="H450" s="282"/>
      <c r="I450" s="282"/>
      <c r="J450" s="282"/>
      <c r="K450" s="282"/>
      <c r="L450" s="282"/>
      <c r="M450" s="282"/>
      <c r="N450" s="282"/>
      <c r="O450" s="282"/>
      <c r="P450" s="282"/>
      <c r="Q450" s="282"/>
    </row>
    <row r="451" spans="1:17" s="290" customFormat="1" ht="15.75">
      <c r="A451" s="297" t="s">
        <v>892</v>
      </c>
      <c r="B451" s="298" t="s">
        <v>1508</v>
      </c>
      <c r="C451" s="309">
        <v>360</v>
      </c>
      <c r="D451" s="282"/>
      <c r="E451" s="282"/>
      <c r="F451" s="282"/>
      <c r="G451" s="282"/>
      <c r="H451" s="282"/>
      <c r="I451" s="282"/>
      <c r="J451" s="282"/>
      <c r="K451" s="282"/>
      <c r="L451" s="282"/>
      <c r="M451" s="282"/>
      <c r="N451" s="282"/>
      <c r="O451" s="282"/>
      <c r="P451" s="282"/>
      <c r="Q451" s="282"/>
    </row>
    <row r="452" spans="1:17" s="290" customFormat="1" ht="15.75">
      <c r="A452" s="297" t="s">
        <v>893</v>
      </c>
      <c r="B452" s="298" t="s">
        <v>1509</v>
      </c>
      <c r="C452" s="309">
        <v>350</v>
      </c>
      <c r="D452" s="282"/>
      <c r="E452" s="282"/>
      <c r="F452" s="282"/>
      <c r="G452" s="282"/>
      <c r="H452" s="282"/>
      <c r="I452" s="282"/>
      <c r="J452" s="282"/>
      <c r="K452" s="282"/>
      <c r="L452" s="282"/>
      <c r="M452" s="282"/>
      <c r="N452" s="282"/>
      <c r="O452" s="282"/>
      <c r="P452" s="282"/>
      <c r="Q452" s="282"/>
    </row>
    <row r="453" spans="1:17" s="290" customFormat="1" ht="15.75">
      <c r="A453" s="297" t="s">
        <v>894</v>
      </c>
      <c r="B453" s="298" t="s">
        <v>1510</v>
      </c>
      <c r="C453" s="309">
        <v>550</v>
      </c>
      <c r="D453" s="282"/>
      <c r="E453" s="282"/>
      <c r="F453" s="282"/>
      <c r="G453" s="282"/>
      <c r="H453" s="282"/>
      <c r="I453" s="282"/>
      <c r="J453" s="282"/>
      <c r="K453" s="282"/>
      <c r="L453" s="282"/>
      <c r="M453" s="282"/>
      <c r="N453" s="282"/>
      <c r="O453" s="282"/>
      <c r="P453" s="282"/>
      <c r="Q453" s="282"/>
    </row>
    <row r="454" spans="1:17" s="290" customFormat="1" ht="15.75">
      <c r="A454" s="297" t="s">
        <v>895</v>
      </c>
      <c r="B454" s="298" t="s">
        <v>1511</v>
      </c>
      <c r="C454" s="309">
        <v>400</v>
      </c>
      <c r="D454" s="282"/>
      <c r="E454" s="282"/>
      <c r="F454" s="282"/>
      <c r="G454" s="282"/>
      <c r="H454" s="282"/>
      <c r="I454" s="282"/>
      <c r="J454" s="282"/>
      <c r="K454" s="282"/>
      <c r="L454" s="282"/>
      <c r="M454" s="282"/>
      <c r="N454" s="282"/>
      <c r="O454" s="282"/>
      <c r="P454" s="282"/>
      <c r="Q454" s="282"/>
    </row>
    <row r="455" spans="1:17" s="290" customFormat="1" ht="15.75">
      <c r="A455" s="297" t="s">
        <v>896</v>
      </c>
      <c r="B455" s="298" t="s">
        <v>1512</v>
      </c>
      <c r="C455" s="309">
        <v>270</v>
      </c>
      <c r="D455" s="282"/>
      <c r="E455" s="282"/>
      <c r="F455" s="282"/>
      <c r="G455" s="282"/>
      <c r="H455" s="282"/>
      <c r="I455" s="282"/>
      <c r="J455" s="282"/>
      <c r="K455" s="282"/>
      <c r="L455" s="282"/>
      <c r="M455" s="282"/>
      <c r="N455" s="282"/>
      <c r="O455" s="282"/>
      <c r="P455" s="282"/>
      <c r="Q455" s="282"/>
    </row>
    <row r="456" spans="1:17" s="290" customFormat="1" ht="15.75">
      <c r="A456" s="297" t="s">
        <v>897</v>
      </c>
      <c r="B456" s="298" t="s">
        <v>1513</v>
      </c>
      <c r="C456" s="309">
        <v>290</v>
      </c>
      <c r="D456" s="282"/>
      <c r="E456" s="282"/>
      <c r="F456" s="282"/>
      <c r="G456" s="282"/>
      <c r="H456" s="282"/>
      <c r="I456" s="282"/>
      <c r="J456" s="282"/>
      <c r="K456" s="282"/>
      <c r="L456" s="282"/>
      <c r="M456" s="282"/>
      <c r="N456" s="282"/>
      <c r="O456" s="282"/>
      <c r="P456" s="282"/>
      <c r="Q456" s="282"/>
    </row>
    <row r="457" spans="1:17" s="290" customFormat="1" ht="15.75">
      <c r="A457" s="297" t="s">
        <v>898</v>
      </c>
      <c r="B457" s="298" t="s">
        <v>1514</v>
      </c>
      <c r="C457" s="309">
        <v>390</v>
      </c>
      <c r="D457" s="282"/>
      <c r="E457" s="282"/>
      <c r="F457" s="282"/>
      <c r="G457" s="282"/>
      <c r="H457" s="282"/>
      <c r="I457" s="282"/>
      <c r="J457" s="282"/>
      <c r="K457" s="282"/>
      <c r="L457" s="282"/>
      <c r="M457" s="282"/>
      <c r="N457" s="282"/>
      <c r="O457" s="282"/>
      <c r="P457" s="282"/>
      <c r="Q457" s="282"/>
    </row>
    <row r="458" spans="1:17" s="290" customFormat="1" ht="15.75">
      <c r="A458" s="297" t="s">
        <v>899</v>
      </c>
      <c r="B458" s="298" t="s">
        <v>1515</v>
      </c>
      <c r="C458" s="309">
        <v>600</v>
      </c>
      <c r="D458" s="282"/>
      <c r="E458" s="282"/>
      <c r="F458" s="282"/>
      <c r="G458" s="282"/>
      <c r="H458" s="282"/>
      <c r="I458" s="282"/>
      <c r="J458" s="282"/>
      <c r="K458" s="282"/>
      <c r="L458" s="282"/>
      <c r="M458" s="282"/>
      <c r="N458" s="282"/>
      <c r="O458" s="282"/>
      <c r="P458" s="282"/>
      <c r="Q458" s="282"/>
    </row>
    <row r="459" spans="1:17" s="290" customFormat="1" ht="15.75">
      <c r="A459" s="297" t="s">
        <v>900</v>
      </c>
      <c r="B459" s="298" t="s">
        <v>1516</v>
      </c>
      <c r="C459" s="309">
        <v>500</v>
      </c>
      <c r="D459" s="282"/>
      <c r="E459" s="282"/>
      <c r="F459" s="282"/>
      <c r="G459" s="282"/>
      <c r="H459" s="282"/>
      <c r="I459" s="282"/>
      <c r="J459" s="282"/>
      <c r="K459" s="282"/>
      <c r="L459" s="282"/>
      <c r="M459" s="282"/>
      <c r="N459" s="282"/>
      <c r="O459" s="282"/>
      <c r="P459" s="282"/>
      <c r="Q459" s="282"/>
    </row>
    <row r="460" spans="1:17" s="290" customFormat="1" ht="15.75">
      <c r="A460" s="297" t="s">
        <v>901</v>
      </c>
      <c r="B460" s="298" t="s">
        <v>1517</v>
      </c>
      <c r="C460" s="309">
        <v>100</v>
      </c>
      <c r="D460" s="282"/>
      <c r="E460" s="282"/>
      <c r="F460" s="282"/>
      <c r="G460" s="282"/>
      <c r="H460" s="282"/>
      <c r="I460" s="282"/>
      <c r="J460" s="282"/>
      <c r="K460" s="282"/>
      <c r="L460" s="282"/>
      <c r="M460" s="282"/>
      <c r="N460" s="282"/>
      <c r="O460" s="282"/>
      <c r="P460" s="282"/>
      <c r="Q460" s="282"/>
    </row>
    <row r="461" spans="1:17" s="290" customFormat="1" ht="15.75">
      <c r="A461" s="297" t="s">
        <v>902</v>
      </c>
      <c r="B461" s="298" t="s">
        <v>1518</v>
      </c>
      <c r="C461" s="309">
        <v>500</v>
      </c>
      <c r="D461" s="282"/>
      <c r="E461" s="282"/>
      <c r="F461" s="282"/>
      <c r="G461" s="282"/>
      <c r="H461" s="282"/>
      <c r="I461" s="282"/>
      <c r="J461" s="282"/>
      <c r="K461" s="282"/>
      <c r="L461" s="282"/>
      <c r="M461" s="282"/>
      <c r="N461" s="282"/>
      <c r="O461" s="282"/>
      <c r="P461" s="282"/>
      <c r="Q461" s="282"/>
    </row>
    <row r="462" spans="1:17" s="312" customFormat="1" ht="15.75">
      <c r="A462" s="297" t="s">
        <v>903</v>
      </c>
      <c r="B462" s="310" t="s">
        <v>237</v>
      </c>
      <c r="C462" s="309">
        <v>40</v>
      </c>
      <c r="D462" s="311"/>
      <c r="E462" s="311"/>
      <c r="F462" s="311"/>
      <c r="G462" s="311"/>
      <c r="H462" s="311"/>
      <c r="I462" s="311"/>
      <c r="J462" s="311"/>
      <c r="K462" s="311"/>
      <c r="L462" s="311"/>
      <c r="M462" s="311"/>
      <c r="N462" s="311"/>
      <c r="O462" s="311"/>
      <c r="P462" s="311"/>
      <c r="Q462" s="311"/>
    </row>
    <row r="463" spans="1:17" s="312" customFormat="1" ht="15.75">
      <c r="A463" s="297" t="s">
        <v>904</v>
      </c>
      <c r="B463" s="310" t="s">
        <v>1519</v>
      </c>
      <c r="C463" s="309">
        <v>450</v>
      </c>
      <c r="D463" s="311"/>
      <c r="E463" s="311"/>
      <c r="F463" s="311"/>
      <c r="G463" s="311"/>
      <c r="H463" s="311"/>
      <c r="I463" s="311"/>
      <c r="J463" s="311"/>
      <c r="K463" s="311"/>
      <c r="L463" s="311"/>
      <c r="M463" s="311"/>
      <c r="N463" s="311"/>
      <c r="O463" s="311"/>
      <c r="P463" s="311"/>
      <c r="Q463" s="311"/>
    </row>
    <row r="464" spans="1:17" s="312" customFormat="1" ht="15.75">
      <c r="A464" s="297" t="s">
        <v>905</v>
      </c>
      <c r="B464" s="310" t="s">
        <v>253</v>
      </c>
      <c r="C464" s="309">
        <v>400</v>
      </c>
      <c r="D464" s="311"/>
      <c r="E464" s="311"/>
      <c r="F464" s="311"/>
      <c r="G464" s="311"/>
      <c r="H464" s="311"/>
      <c r="I464" s="311"/>
      <c r="J464" s="311"/>
      <c r="K464" s="311"/>
      <c r="L464" s="311"/>
      <c r="M464" s="311"/>
      <c r="N464" s="311"/>
      <c r="O464" s="311"/>
      <c r="P464" s="311"/>
      <c r="Q464" s="311"/>
    </row>
    <row r="465" spans="1:17" s="312" customFormat="1" ht="15.75">
      <c r="A465" s="297" t="s">
        <v>906</v>
      </c>
      <c r="B465" s="310" t="s">
        <v>1520</v>
      </c>
      <c r="C465" s="309">
        <v>350</v>
      </c>
      <c r="D465" s="311"/>
      <c r="E465" s="311"/>
      <c r="F465" s="311"/>
      <c r="G465" s="311"/>
      <c r="H465" s="311"/>
      <c r="I465" s="311"/>
      <c r="J465" s="311"/>
      <c r="K465" s="311"/>
      <c r="L465" s="311"/>
      <c r="M465" s="311"/>
      <c r="N465" s="311"/>
      <c r="O465" s="311"/>
      <c r="P465" s="311"/>
      <c r="Q465" s="311"/>
    </row>
    <row r="466" spans="1:17" s="312" customFormat="1" ht="15.75">
      <c r="A466" s="297" t="s">
        <v>907</v>
      </c>
      <c r="B466" s="310" t="s">
        <v>254</v>
      </c>
      <c r="C466" s="309">
        <v>350</v>
      </c>
      <c r="D466" s="311"/>
      <c r="E466" s="311"/>
      <c r="F466" s="311"/>
      <c r="G466" s="311"/>
      <c r="H466" s="311"/>
      <c r="I466" s="311"/>
      <c r="J466" s="311"/>
      <c r="K466" s="311"/>
      <c r="L466" s="311"/>
      <c r="M466" s="311"/>
      <c r="N466" s="311"/>
      <c r="O466" s="311"/>
      <c r="P466" s="311"/>
      <c r="Q466" s="311"/>
    </row>
    <row r="467" spans="1:17" s="312" customFormat="1" ht="15.75">
      <c r="A467" s="297" t="s">
        <v>908</v>
      </c>
      <c r="B467" s="310" t="s">
        <v>259</v>
      </c>
      <c r="C467" s="309">
        <v>500</v>
      </c>
      <c r="D467" s="311"/>
      <c r="E467" s="311"/>
      <c r="F467" s="311"/>
      <c r="G467" s="311"/>
      <c r="H467" s="311"/>
      <c r="I467" s="311"/>
      <c r="J467" s="311"/>
      <c r="K467" s="311"/>
      <c r="L467" s="311"/>
      <c r="M467" s="311"/>
      <c r="N467" s="311"/>
      <c r="O467" s="311"/>
      <c r="P467" s="311"/>
      <c r="Q467" s="311"/>
    </row>
    <row r="468" spans="1:17" s="312" customFormat="1" ht="15.75">
      <c r="A468" s="297" t="s">
        <v>909</v>
      </c>
      <c r="B468" s="313" t="s">
        <v>588</v>
      </c>
      <c r="C468" s="299">
        <v>300</v>
      </c>
      <c r="D468" s="311"/>
      <c r="E468" s="311"/>
      <c r="F468" s="311"/>
      <c r="G468" s="311"/>
      <c r="H468" s="311"/>
      <c r="I468" s="311"/>
      <c r="J468" s="311"/>
      <c r="K468" s="311"/>
      <c r="L468" s="311"/>
      <c r="M468" s="311"/>
      <c r="N468" s="311"/>
      <c r="O468" s="311"/>
      <c r="P468" s="311"/>
      <c r="Q468" s="311"/>
    </row>
    <row r="469" spans="1:17" s="315" customFormat="1" ht="15.75">
      <c r="A469" s="297" t="s">
        <v>1350</v>
      </c>
      <c r="B469" s="313" t="s">
        <v>1521</v>
      </c>
      <c r="C469" s="299">
        <v>500</v>
      </c>
      <c r="D469" s="314"/>
      <c r="E469" s="314"/>
      <c r="F469" s="314"/>
      <c r="G469" s="314"/>
      <c r="H469" s="314"/>
      <c r="I469" s="314"/>
      <c r="J469" s="314"/>
      <c r="K469" s="314"/>
      <c r="L469" s="314"/>
      <c r="M469" s="314"/>
      <c r="N469" s="314"/>
      <c r="O469" s="314"/>
      <c r="P469" s="314"/>
      <c r="Q469" s="314"/>
    </row>
    <row r="470" spans="1:17" s="319" customFormat="1" ht="15.75">
      <c r="A470" s="316" t="s">
        <v>1393</v>
      </c>
      <c r="B470" s="317" t="s">
        <v>1394</v>
      </c>
      <c r="C470" s="318">
        <v>500</v>
      </c>
      <c r="D470" s="311"/>
      <c r="E470" s="311"/>
      <c r="F470" s="311"/>
      <c r="G470" s="311"/>
      <c r="H470" s="311"/>
      <c r="I470" s="311"/>
      <c r="J470" s="311"/>
      <c r="K470" s="311"/>
      <c r="L470" s="311"/>
      <c r="M470" s="311"/>
      <c r="N470" s="311"/>
      <c r="O470" s="311"/>
      <c r="P470" s="311"/>
      <c r="Q470" s="311"/>
    </row>
    <row r="471" spans="1:17" s="319" customFormat="1" ht="15.75">
      <c r="A471" s="316" t="s">
        <v>1395</v>
      </c>
      <c r="B471" s="320" t="s">
        <v>1396</v>
      </c>
      <c r="C471" s="318">
        <v>480</v>
      </c>
      <c r="D471" s="311"/>
      <c r="E471" s="311"/>
      <c r="F471" s="311"/>
      <c r="G471" s="311"/>
      <c r="H471" s="311"/>
      <c r="I471" s="311"/>
      <c r="J471" s="311"/>
      <c r="K471" s="311"/>
      <c r="L471" s="311"/>
      <c r="M471" s="311"/>
      <c r="N471" s="311"/>
      <c r="O471" s="311"/>
      <c r="P471" s="311"/>
      <c r="Q471" s="311"/>
    </row>
    <row r="472" spans="1:17" s="319" customFormat="1" ht="15.75">
      <c r="A472" s="297" t="s">
        <v>1420</v>
      </c>
      <c r="B472" s="317" t="s">
        <v>1522</v>
      </c>
      <c r="C472" s="318">
        <v>1350</v>
      </c>
      <c r="D472" s="311"/>
      <c r="E472" s="311"/>
      <c r="F472" s="311"/>
      <c r="G472" s="311"/>
      <c r="H472" s="311"/>
      <c r="I472" s="311"/>
      <c r="J472" s="311"/>
      <c r="K472" s="311"/>
      <c r="L472" s="311"/>
      <c r="M472" s="311"/>
      <c r="N472" s="311"/>
      <c r="O472" s="311"/>
      <c r="P472" s="311"/>
      <c r="Q472" s="311"/>
    </row>
    <row r="473" spans="1:17" s="319" customFormat="1" ht="15.75">
      <c r="A473" s="297" t="s">
        <v>1421</v>
      </c>
      <c r="B473" s="317" t="s">
        <v>1422</v>
      </c>
      <c r="C473" s="318">
        <v>300</v>
      </c>
      <c r="D473" s="311"/>
      <c r="E473" s="311"/>
      <c r="F473" s="311"/>
      <c r="G473" s="311"/>
      <c r="H473" s="311"/>
      <c r="I473" s="311"/>
      <c r="J473" s="311"/>
      <c r="K473" s="311"/>
      <c r="L473" s="311"/>
      <c r="M473" s="311"/>
      <c r="N473" s="311"/>
      <c r="O473" s="311"/>
      <c r="P473" s="311"/>
      <c r="Q473" s="311"/>
    </row>
    <row r="474" spans="1:17" s="290" customFormat="1" ht="16.5" thickBot="1">
      <c r="A474" s="321" t="s">
        <v>1523</v>
      </c>
      <c r="B474" s="322" t="s">
        <v>1339</v>
      </c>
      <c r="C474" s="323">
        <v>600</v>
      </c>
      <c r="D474" s="282"/>
      <c r="E474" s="282"/>
      <c r="F474" s="282"/>
      <c r="G474" s="282"/>
      <c r="H474" s="282"/>
      <c r="I474" s="282"/>
      <c r="J474" s="282"/>
      <c r="K474" s="282"/>
      <c r="L474" s="282"/>
      <c r="M474" s="282"/>
      <c r="N474" s="282"/>
      <c r="O474" s="282"/>
      <c r="P474" s="282"/>
      <c r="Q474" s="282"/>
    </row>
    <row r="475" spans="1:17" s="319" customFormat="1" ht="15.75">
      <c r="A475" s="324"/>
      <c r="B475" s="325"/>
      <c r="C475" s="326"/>
      <c r="D475" s="311"/>
      <c r="E475" s="311"/>
      <c r="F475" s="311"/>
      <c r="G475" s="311"/>
      <c r="H475" s="311"/>
      <c r="I475" s="311"/>
      <c r="J475" s="311"/>
      <c r="K475" s="311"/>
      <c r="L475" s="311"/>
      <c r="M475" s="311"/>
      <c r="N475" s="311"/>
      <c r="O475" s="311"/>
      <c r="P475" s="311"/>
      <c r="Q475" s="311"/>
    </row>
    <row r="476" spans="1:17" s="290" customFormat="1" ht="15.75">
      <c r="A476" s="287" t="s">
        <v>910</v>
      </c>
      <c r="B476" s="288" t="s">
        <v>14</v>
      </c>
      <c r="C476" s="289"/>
      <c r="D476" s="282"/>
      <c r="E476" s="282"/>
      <c r="F476" s="282"/>
      <c r="G476" s="282"/>
      <c r="H476" s="282"/>
      <c r="I476" s="282"/>
      <c r="J476" s="282"/>
      <c r="K476" s="282"/>
      <c r="L476" s="282"/>
      <c r="M476" s="282"/>
      <c r="N476" s="282"/>
      <c r="O476" s="282"/>
      <c r="P476" s="282"/>
      <c r="Q476" s="282"/>
    </row>
    <row r="477" spans="1:17" s="290" customFormat="1" ht="15.75">
      <c r="A477" s="291" t="s">
        <v>912</v>
      </c>
      <c r="B477" s="288" t="s">
        <v>547</v>
      </c>
      <c r="C477" s="289"/>
      <c r="D477" s="282"/>
      <c r="E477" s="282"/>
      <c r="F477" s="282"/>
      <c r="G477" s="282"/>
      <c r="H477" s="282"/>
      <c r="I477" s="282"/>
      <c r="J477" s="282"/>
      <c r="K477" s="282"/>
      <c r="L477" s="282"/>
      <c r="M477" s="282"/>
      <c r="N477" s="282"/>
      <c r="O477" s="282"/>
      <c r="P477" s="282"/>
      <c r="Q477" s="282"/>
    </row>
    <row r="478" spans="1:17" s="290" customFormat="1" ht="16.5" thickBot="1">
      <c r="A478" s="327"/>
      <c r="B478" s="288"/>
      <c r="C478" s="289"/>
      <c r="D478" s="282"/>
      <c r="E478" s="282"/>
      <c r="F478" s="282"/>
      <c r="G478" s="282"/>
      <c r="H478" s="282"/>
      <c r="I478" s="282"/>
      <c r="J478" s="282"/>
      <c r="K478" s="282"/>
      <c r="L478" s="282"/>
      <c r="M478" s="282"/>
      <c r="N478" s="282"/>
      <c r="O478" s="282"/>
      <c r="P478" s="282"/>
      <c r="Q478" s="282"/>
    </row>
    <row r="479" spans="1:17" s="10" customFormat="1" ht="15.75">
      <c r="A479" s="294" t="s">
        <v>602</v>
      </c>
      <c r="B479" s="283" t="s">
        <v>49</v>
      </c>
      <c r="C479" s="284" t="s">
        <v>603</v>
      </c>
    </row>
    <row r="480" spans="1:17" s="10" customFormat="1" ht="16.5" thickBot="1">
      <c r="A480" s="295"/>
      <c r="B480" s="285"/>
      <c r="C480" s="296"/>
    </row>
    <row r="481" spans="1:17" s="290" customFormat="1" ht="15.75">
      <c r="A481" s="328" t="s">
        <v>913</v>
      </c>
      <c r="B481" s="329" t="s">
        <v>1524</v>
      </c>
      <c r="C481" s="299">
        <v>110</v>
      </c>
      <c r="D481" s="282"/>
      <c r="E481" s="282"/>
      <c r="F481" s="282"/>
      <c r="G481" s="282"/>
      <c r="H481" s="282"/>
      <c r="I481" s="282"/>
      <c r="J481" s="282"/>
      <c r="K481" s="282"/>
      <c r="L481" s="282"/>
      <c r="M481" s="282"/>
      <c r="N481" s="282"/>
      <c r="O481" s="282"/>
      <c r="P481" s="282"/>
      <c r="Q481" s="282"/>
    </row>
    <row r="482" spans="1:17" s="290" customFormat="1" ht="15.75">
      <c r="A482" s="330" t="s">
        <v>914</v>
      </c>
      <c r="B482" s="331" t="s">
        <v>1525</v>
      </c>
      <c r="C482" s="299">
        <v>150</v>
      </c>
      <c r="D482" s="282"/>
      <c r="E482" s="282"/>
      <c r="F482" s="282"/>
      <c r="G482" s="282"/>
      <c r="H482" s="282"/>
      <c r="I482" s="282"/>
      <c r="J482" s="282"/>
      <c r="K482" s="282"/>
      <c r="L482" s="282"/>
      <c r="M482" s="282"/>
      <c r="N482" s="282"/>
      <c r="O482" s="282"/>
      <c r="P482" s="282"/>
      <c r="Q482" s="282"/>
    </row>
    <row r="483" spans="1:17" s="290" customFormat="1" ht="15.75">
      <c r="A483" s="330" t="s">
        <v>915</v>
      </c>
      <c r="B483" s="310" t="s">
        <v>1526</v>
      </c>
      <c r="C483" s="299">
        <v>500</v>
      </c>
      <c r="D483" s="282"/>
      <c r="E483" s="282"/>
      <c r="F483" s="282"/>
      <c r="G483" s="282"/>
      <c r="H483" s="282"/>
      <c r="I483" s="282"/>
      <c r="J483" s="282"/>
      <c r="K483" s="282"/>
      <c r="L483" s="282"/>
      <c r="M483" s="282"/>
      <c r="N483" s="282"/>
      <c r="O483" s="282"/>
      <c r="P483" s="282"/>
      <c r="Q483" s="282"/>
    </row>
    <row r="484" spans="1:17" s="290" customFormat="1" ht="15.75">
      <c r="A484" s="330" t="s">
        <v>916</v>
      </c>
      <c r="B484" s="331" t="s">
        <v>548</v>
      </c>
      <c r="C484" s="299">
        <v>110</v>
      </c>
      <c r="D484" s="282"/>
      <c r="E484" s="282"/>
      <c r="F484" s="282"/>
      <c r="G484" s="282"/>
      <c r="H484" s="282"/>
      <c r="I484" s="282"/>
      <c r="J484" s="282"/>
      <c r="K484" s="282"/>
      <c r="L484" s="282"/>
      <c r="M484" s="282"/>
      <c r="N484" s="282"/>
      <c r="O484" s="282"/>
      <c r="P484" s="282"/>
      <c r="Q484" s="282"/>
    </row>
    <row r="485" spans="1:17" s="290" customFormat="1" ht="15.75">
      <c r="A485" s="330" t="s">
        <v>917</v>
      </c>
      <c r="B485" s="310" t="s">
        <v>1527</v>
      </c>
      <c r="C485" s="299">
        <v>90</v>
      </c>
      <c r="D485" s="282"/>
      <c r="E485" s="282"/>
      <c r="F485" s="282"/>
      <c r="G485" s="282"/>
      <c r="H485" s="282"/>
      <c r="I485" s="282"/>
      <c r="J485" s="282"/>
      <c r="K485" s="282"/>
      <c r="L485" s="282"/>
      <c r="M485" s="282"/>
      <c r="N485" s="282"/>
      <c r="O485" s="282"/>
      <c r="P485" s="282"/>
      <c r="Q485" s="282"/>
    </row>
    <row r="486" spans="1:17" s="290" customFormat="1" ht="15.75">
      <c r="A486" s="330" t="s">
        <v>918</v>
      </c>
      <c r="B486" s="331" t="s">
        <v>1528</v>
      </c>
      <c r="C486" s="299">
        <v>100</v>
      </c>
      <c r="D486" s="282"/>
      <c r="E486" s="282"/>
      <c r="F486" s="282"/>
      <c r="G486" s="282"/>
      <c r="H486" s="282"/>
      <c r="I486" s="282"/>
      <c r="J486" s="282"/>
      <c r="K486" s="282"/>
      <c r="L486" s="282"/>
      <c r="M486" s="282"/>
      <c r="N486" s="282"/>
      <c r="O486" s="282"/>
      <c r="P486" s="282"/>
      <c r="Q486" s="282"/>
    </row>
    <row r="487" spans="1:17" s="290" customFormat="1" ht="15.75">
      <c r="A487" s="330" t="s">
        <v>919</v>
      </c>
      <c r="B487" s="310" t="s">
        <v>1529</v>
      </c>
      <c r="C487" s="299">
        <v>90</v>
      </c>
      <c r="D487" s="282"/>
      <c r="E487" s="282"/>
      <c r="F487" s="282"/>
      <c r="G487" s="282"/>
      <c r="H487" s="282"/>
      <c r="I487" s="282"/>
      <c r="J487" s="282"/>
      <c r="K487" s="282"/>
      <c r="L487" s="282"/>
      <c r="M487" s="282"/>
      <c r="N487" s="282"/>
      <c r="O487" s="282"/>
      <c r="P487" s="282"/>
      <c r="Q487" s="282"/>
    </row>
    <row r="488" spans="1:17" s="290" customFormat="1" ht="15.75">
      <c r="A488" s="330" t="s">
        <v>920</v>
      </c>
      <c r="B488" s="313" t="s">
        <v>1530</v>
      </c>
      <c r="C488" s="299">
        <v>50</v>
      </c>
      <c r="D488" s="282"/>
      <c r="E488" s="282"/>
      <c r="F488" s="282"/>
      <c r="G488" s="282"/>
      <c r="H488" s="282"/>
      <c r="I488" s="282"/>
      <c r="J488" s="282"/>
      <c r="K488" s="282"/>
      <c r="L488" s="282"/>
      <c r="M488" s="282"/>
      <c r="N488" s="282"/>
      <c r="O488" s="282"/>
      <c r="P488" s="282"/>
      <c r="Q488" s="282"/>
    </row>
    <row r="489" spans="1:17" s="290" customFormat="1" ht="15.75">
      <c r="A489" s="330" t="s">
        <v>921</v>
      </c>
      <c r="B489" s="331" t="s">
        <v>1531</v>
      </c>
      <c r="C489" s="299">
        <v>70</v>
      </c>
      <c r="D489" s="282"/>
      <c r="E489" s="282"/>
      <c r="F489" s="282"/>
      <c r="G489" s="282"/>
      <c r="H489" s="282"/>
      <c r="I489" s="282"/>
      <c r="J489" s="282"/>
      <c r="K489" s="282"/>
      <c r="L489" s="282"/>
      <c r="M489" s="282"/>
      <c r="N489" s="282"/>
      <c r="O489" s="282"/>
      <c r="P489" s="282"/>
      <c r="Q489" s="282"/>
    </row>
    <row r="490" spans="1:17" s="290" customFormat="1" ht="15.75">
      <c r="A490" s="330" t="s">
        <v>922</v>
      </c>
      <c r="B490" s="310" t="s">
        <v>1532</v>
      </c>
      <c r="C490" s="299">
        <v>70</v>
      </c>
      <c r="D490" s="282"/>
      <c r="E490" s="282"/>
      <c r="F490" s="282"/>
      <c r="G490" s="282"/>
      <c r="H490" s="282"/>
      <c r="I490" s="282"/>
      <c r="J490" s="282"/>
      <c r="K490" s="282"/>
      <c r="L490" s="282"/>
      <c r="M490" s="282"/>
      <c r="N490" s="282"/>
      <c r="O490" s="282"/>
      <c r="P490" s="282"/>
      <c r="Q490" s="282"/>
    </row>
    <row r="491" spans="1:17" s="290" customFormat="1" ht="15.75">
      <c r="A491" s="330" t="s">
        <v>923</v>
      </c>
      <c r="B491" s="331" t="s">
        <v>1533</v>
      </c>
      <c r="C491" s="299">
        <v>90</v>
      </c>
      <c r="D491" s="282"/>
      <c r="E491" s="282"/>
      <c r="F491" s="282"/>
      <c r="G491" s="282"/>
      <c r="H491" s="282"/>
      <c r="I491" s="282"/>
      <c r="J491" s="282"/>
      <c r="K491" s="282"/>
      <c r="L491" s="282"/>
      <c r="M491" s="282"/>
      <c r="N491" s="282"/>
      <c r="O491" s="282"/>
      <c r="P491" s="282"/>
      <c r="Q491" s="282"/>
    </row>
    <row r="492" spans="1:17" s="290" customFormat="1" ht="15.75">
      <c r="A492" s="330" t="s">
        <v>924</v>
      </c>
      <c r="B492" s="310" t="s">
        <v>1534</v>
      </c>
      <c r="C492" s="299">
        <v>70</v>
      </c>
      <c r="D492" s="282"/>
      <c r="E492" s="282"/>
      <c r="F492" s="282"/>
      <c r="G492" s="282"/>
      <c r="H492" s="282"/>
      <c r="I492" s="282"/>
      <c r="J492" s="282"/>
      <c r="K492" s="282"/>
      <c r="L492" s="282"/>
      <c r="M492" s="282"/>
      <c r="N492" s="282"/>
      <c r="O492" s="282"/>
      <c r="P492" s="282"/>
      <c r="Q492" s="282"/>
    </row>
    <row r="493" spans="1:17" s="290" customFormat="1" ht="15.75">
      <c r="A493" s="330" t="s">
        <v>925</v>
      </c>
      <c r="B493" s="310" t="s">
        <v>15</v>
      </c>
      <c r="C493" s="299">
        <v>200</v>
      </c>
      <c r="D493" s="282"/>
      <c r="E493" s="282"/>
      <c r="F493" s="282"/>
      <c r="G493" s="282"/>
      <c r="H493" s="282"/>
      <c r="I493" s="282"/>
      <c r="J493" s="282"/>
      <c r="K493" s="282"/>
      <c r="L493" s="282"/>
      <c r="M493" s="282"/>
      <c r="N493" s="282"/>
      <c r="O493" s="282"/>
      <c r="P493" s="282"/>
      <c r="Q493" s="282"/>
    </row>
    <row r="494" spans="1:17" s="290" customFormat="1" ht="15.75">
      <c r="A494" s="330" t="s">
        <v>926</v>
      </c>
      <c r="B494" s="331" t="s">
        <v>1535</v>
      </c>
      <c r="C494" s="299">
        <v>550</v>
      </c>
      <c r="D494" s="282"/>
      <c r="E494" s="282"/>
      <c r="F494" s="282"/>
      <c r="G494" s="282"/>
      <c r="H494" s="282"/>
      <c r="I494" s="282"/>
      <c r="J494" s="282"/>
      <c r="K494" s="282"/>
      <c r="L494" s="282"/>
      <c r="M494" s="282"/>
      <c r="N494" s="282"/>
      <c r="O494" s="282"/>
      <c r="P494" s="282"/>
      <c r="Q494" s="282"/>
    </row>
    <row r="495" spans="1:17" s="290" customFormat="1" ht="15.75">
      <c r="A495" s="330" t="s">
        <v>927</v>
      </c>
      <c r="B495" s="310" t="s">
        <v>1536</v>
      </c>
      <c r="C495" s="299">
        <v>180</v>
      </c>
      <c r="D495" s="282"/>
      <c r="E495" s="282"/>
      <c r="F495" s="282"/>
      <c r="G495" s="282"/>
      <c r="H495" s="282"/>
      <c r="I495" s="282"/>
      <c r="J495" s="282"/>
      <c r="K495" s="282"/>
      <c r="L495" s="282"/>
      <c r="M495" s="282"/>
      <c r="N495" s="282"/>
      <c r="O495" s="282"/>
      <c r="P495" s="282"/>
      <c r="Q495" s="282"/>
    </row>
    <row r="496" spans="1:17" s="290" customFormat="1" ht="15.75">
      <c r="A496" s="330" t="s">
        <v>928</v>
      </c>
      <c r="B496" s="331" t="s">
        <v>550</v>
      </c>
      <c r="C496" s="299">
        <v>500</v>
      </c>
      <c r="D496" s="282"/>
      <c r="E496" s="282"/>
      <c r="F496" s="282"/>
      <c r="G496" s="282"/>
      <c r="H496" s="282"/>
      <c r="I496" s="282"/>
      <c r="J496" s="282"/>
      <c r="K496" s="282"/>
      <c r="L496" s="282"/>
      <c r="M496" s="282"/>
      <c r="N496" s="282"/>
      <c r="O496" s="282"/>
      <c r="P496" s="282"/>
      <c r="Q496" s="282"/>
    </row>
    <row r="497" spans="1:17" s="290" customFormat="1" ht="15.75">
      <c r="A497" s="330" t="s">
        <v>929</v>
      </c>
      <c r="B497" s="310" t="s">
        <v>551</v>
      </c>
      <c r="C497" s="299">
        <v>150</v>
      </c>
      <c r="D497" s="282"/>
      <c r="E497" s="282"/>
      <c r="F497" s="282"/>
      <c r="G497" s="282"/>
      <c r="H497" s="282"/>
      <c r="I497" s="282"/>
      <c r="J497" s="282"/>
      <c r="K497" s="282"/>
      <c r="L497" s="282"/>
      <c r="M497" s="282"/>
      <c r="N497" s="282"/>
      <c r="O497" s="282"/>
      <c r="P497" s="282"/>
      <c r="Q497" s="282"/>
    </row>
    <row r="498" spans="1:17" s="290" customFormat="1" ht="15.75">
      <c r="A498" s="330" t="s">
        <v>930</v>
      </c>
      <c r="B498" s="331" t="s">
        <v>1537</v>
      </c>
      <c r="C498" s="299">
        <v>130</v>
      </c>
      <c r="D498" s="282"/>
      <c r="E498" s="282"/>
      <c r="F498" s="282"/>
      <c r="G498" s="282"/>
      <c r="H498" s="282"/>
      <c r="I498" s="282"/>
      <c r="J498" s="282"/>
      <c r="K498" s="282"/>
      <c r="L498" s="282"/>
      <c r="M498" s="282"/>
      <c r="N498" s="282"/>
      <c r="O498" s="282"/>
      <c r="P498" s="282"/>
      <c r="Q498" s="282"/>
    </row>
    <row r="499" spans="1:17" s="290" customFormat="1" ht="15.75">
      <c r="A499" s="330" t="s">
        <v>931</v>
      </c>
      <c r="B499" s="310" t="s">
        <v>1538</v>
      </c>
      <c r="C499" s="299">
        <v>50</v>
      </c>
      <c r="D499" s="282"/>
      <c r="E499" s="282"/>
      <c r="F499" s="282"/>
      <c r="G499" s="282"/>
      <c r="H499" s="282"/>
      <c r="I499" s="282"/>
      <c r="J499" s="282"/>
      <c r="K499" s="282"/>
      <c r="L499" s="282"/>
      <c r="M499" s="282"/>
      <c r="N499" s="282"/>
      <c r="O499" s="282"/>
      <c r="P499" s="282"/>
      <c r="Q499" s="282"/>
    </row>
    <row r="500" spans="1:17" s="290" customFormat="1" ht="15.75">
      <c r="A500" s="330" t="s">
        <v>932</v>
      </c>
      <c r="B500" s="331" t="s">
        <v>1539</v>
      </c>
      <c r="C500" s="299">
        <v>110</v>
      </c>
      <c r="D500" s="282"/>
      <c r="E500" s="282"/>
      <c r="F500" s="282"/>
      <c r="G500" s="282"/>
      <c r="H500" s="282"/>
      <c r="I500" s="282"/>
      <c r="J500" s="282"/>
      <c r="K500" s="282"/>
      <c r="L500" s="282"/>
      <c r="M500" s="282"/>
      <c r="N500" s="282"/>
      <c r="O500" s="282"/>
      <c r="P500" s="282"/>
      <c r="Q500" s="282"/>
    </row>
    <row r="501" spans="1:17" s="290" customFormat="1" ht="15.75">
      <c r="A501" s="330" t="s">
        <v>933</v>
      </c>
      <c r="B501" s="310" t="s">
        <v>552</v>
      </c>
      <c r="C501" s="299">
        <v>240</v>
      </c>
      <c r="D501" s="282"/>
      <c r="E501" s="282"/>
      <c r="F501" s="282"/>
      <c r="G501" s="282"/>
      <c r="H501" s="282"/>
      <c r="I501" s="282"/>
      <c r="J501" s="282"/>
      <c r="K501" s="282"/>
      <c r="L501" s="282"/>
      <c r="M501" s="282"/>
      <c r="N501" s="282"/>
      <c r="O501" s="282"/>
      <c r="P501" s="282"/>
      <c r="Q501" s="282"/>
    </row>
    <row r="502" spans="1:17" s="290" customFormat="1" ht="15.75">
      <c r="A502" s="330" t="s">
        <v>934</v>
      </c>
      <c r="B502" s="331" t="s">
        <v>1540</v>
      </c>
      <c r="C502" s="299">
        <v>220</v>
      </c>
      <c r="D502" s="282"/>
      <c r="E502" s="282"/>
      <c r="F502" s="282"/>
      <c r="G502" s="282"/>
      <c r="H502" s="282"/>
      <c r="I502" s="282"/>
      <c r="J502" s="282"/>
      <c r="K502" s="282"/>
      <c r="L502" s="282"/>
      <c r="M502" s="282"/>
      <c r="N502" s="282"/>
      <c r="O502" s="282"/>
      <c r="P502" s="282"/>
      <c r="Q502" s="282"/>
    </row>
    <row r="503" spans="1:17" s="290" customFormat="1" ht="15.75">
      <c r="A503" s="330" t="s">
        <v>935</v>
      </c>
      <c r="B503" s="310" t="s">
        <v>11</v>
      </c>
      <c r="C503" s="299">
        <v>120</v>
      </c>
      <c r="D503" s="282"/>
      <c r="E503" s="282"/>
      <c r="F503" s="282"/>
      <c r="G503" s="282"/>
      <c r="H503" s="282"/>
      <c r="I503" s="282"/>
      <c r="J503" s="282"/>
      <c r="K503" s="282"/>
      <c r="L503" s="282"/>
      <c r="M503" s="282"/>
      <c r="N503" s="282"/>
      <c r="O503" s="282"/>
      <c r="P503" s="282"/>
      <c r="Q503" s="282"/>
    </row>
    <row r="504" spans="1:17" s="290" customFormat="1" ht="15.75">
      <c r="A504" s="330" t="s">
        <v>936</v>
      </c>
      <c r="B504" s="331" t="s">
        <v>1541</v>
      </c>
      <c r="C504" s="299">
        <v>250</v>
      </c>
      <c r="D504" s="282"/>
      <c r="E504" s="282"/>
      <c r="F504" s="282"/>
      <c r="G504" s="282"/>
      <c r="H504" s="282"/>
      <c r="I504" s="282"/>
      <c r="J504" s="282"/>
      <c r="K504" s="282"/>
      <c r="L504" s="282"/>
      <c r="M504" s="282"/>
      <c r="N504" s="282"/>
      <c r="O504" s="282"/>
      <c r="P504" s="282"/>
      <c r="Q504" s="282"/>
    </row>
    <row r="505" spans="1:17" s="290" customFormat="1" ht="15.75">
      <c r="A505" s="330" t="s">
        <v>937</v>
      </c>
      <c r="B505" s="310" t="s">
        <v>79</v>
      </c>
      <c r="C505" s="299">
        <v>140</v>
      </c>
      <c r="D505" s="282"/>
      <c r="E505" s="282"/>
      <c r="F505" s="282"/>
      <c r="G505" s="282"/>
      <c r="H505" s="282"/>
      <c r="I505" s="282"/>
      <c r="J505" s="282"/>
      <c r="K505" s="282"/>
      <c r="L505" s="282"/>
      <c r="M505" s="282"/>
      <c r="N505" s="282"/>
      <c r="O505" s="282"/>
      <c r="P505" s="282"/>
      <c r="Q505" s="282"/>
    </row>
    <row r="506" spans="1:17" s="290" customFormat="1" ht="15.75">
      <c r="A506" s="330" t="s">
        <v>938</v>
      </c>
      <c r="B506" s="310" t="s">
        <v>1397</v>
      </c>
      <c r="C506" s="299">
        <v>1400</v>
      </c>
      <c r="D506" s="282"/>
      <c r="E506" s="282"/>
      <c r="F506" s="282"/>
      <c r="G506" s="282"/>
      <c r="H506" s="282"/>
      <c r="I506" s="282"/>
      <c r="J506" s="282"/>
      <c r="K506" s="282"/>
      <c r="L506" s="282"/>
      <c r="M506" s="282"/>
      <c r="N506" s="282"/>
      <c r="O506" s="282"/>
      <c r="P506" s="282"/>
      <c r="Q506" s="282"/>
    </row>
    <row r="507" spans="1:17" s="290" customFormat="1" ht="15.75">
      <c r="A507" s="330" t="s">
        <v>939</v>
      </c>
      <c r="B507" s="310" t="s">
        <v>5</v>
      </c>
      <c r="C507" s="299">
        <v>120</v>
      </c>
      <c r="D507" s="282"/>
      <c r="E507" s="282"/>
      <c r="F507" s="282"/>
      <c r="G507" s="282"/>
      <c r="H507" s="282"/>
      <c r="I507" s="282"/>
      <c r="J507" s="282"/>
      <c r="K507" s="282"/>
      <c r="L507" s="282"/>
      <c r="M507" s="282"/>
      <c r="N507" s="282"/>
      <c r="O507" s="282"/>
      <c r="P507" s="282"/>
      <c r="Q507" s="282"/>
    </row>
    <row r="508" spans="1:17" s="290" customFormat="1" ht="15.75">
      <c r="A508" s="330" t="s">
        <v>940</v>
      </c>
      <c r="B508" s="310" t="s">
        <v>1398</v>
      </c>
      <c r="C508" s="299">
        <v>650</v>
      </c>
      <c r="D508" s="282"/>
      <c r="E508" s="282"/>
      <c r="F508" s="282"/>
      <c r="G508" s="282"/>
      <c r="H508" s="282"/>
      <c r="I508" s="282"/>
      <c r="J508" s="282"/>
      <c r="K508" s="282"/>
      <c r="L508" s="282"/>
      <c r="M508" s="282"/>
      <c r="N508" s="282"/>
      <c r="O508" s="282"/>
      <c r="P508" s="282"/>
      <c r="Q508" s="282"/>
    </row>
    <row r="509" spans="1:17" s="290" customFormat="1" ht="15.75">
      <c r="A509" s="330" t="s">
        <v>941</v>
      </c>
      <c r="B509" s="310" t="s">
        <v>1399</v>
      </c>
      <c r="C509" s="299">
        <v>550</v>
      </c>
      <c r="D509" s="282"/>
      <c r="E509" s="282"/>
      <c r="F509" s="282"/>
      <c r="G509" s="282"/>
      <c r="H509" s="282"/>
      <c r="I509" s="282"/>
      <c r="J509" s="282"/>
      <c r="K509" s="282"/>
      <c r="L509" s="282"/>
      <c r="M509" s="282"/>
      <c r="N509" s="282"/>
      <c r="O509" s="282"/>
      <c r="P509" s="282"/>
      <c r="Q509" s="282"/>
    </row>
    <row r="510" spans="1:17" s="290" customFormat="1" ht="15.75">
      <c r="A510" s="330" t="s">
        <v>942</v>
      </c>
      <c r="B510" s="298" t="s">
        <v>1542</v>
      </c>
      <c r="C510" s="299">
        <v>300</v>
      </c>
      <c r="D510" s="282"/>
      <c r="E510" s="282"/>
      <c r="F510" s="282"/>
      <c r="G510" s="282"/>
      <c r="H510" s="282"/>
      <c r="I510" s="282"/>
      <c r="J510" s="282"/>
      <c r="K510" s="282"/>
      <c r="L510" s="282"/>
      <c r="M510" s="282"/>
      <c r="N510" s="282"/>
      <c r="O510" s="282"/>
      <c r="P510" s="282"/>
      <c r="Q510" s="282"/>
    </row>
    <row r="511" spans="1:17" s="290" customFormat="1" ht="15.75">
      <c r="A511" s="330" t="s">
        <v>943</v>
      </c>
      <c r="B511" s="298" t="s">
        <v>30</v>
      </c>
      <c r="C511" s="299">
        <v>90</v>
      </c>
      <c r="D511" s="282"/>
      <c r="E511" s="282"/>
      <c r="F511" s="282"/>
      <c r="G511" s="282"/>
      <c r="H511" s="282"/>
      <c r="I511" s="282"/>
      <c r="J511" s="282"/>
      <c r="K511" s="282"/>
      <c r="L511" s="282"/>
      <c r="M511" s="282"/>
      <c r="N511" s="282"/>
      <c r="O511" s="282"/>
      <c r="P511" s="282"/>
      <c r="Q511" s="282"/>
    </row>
    <row r="512" spans="1:17" s="290" customFormat="1" ht="15.75">
      <c r="A512" s="330" t="s">
        <v>944</v>
      </c>
      <c r="B512" s="298" t="s">
        <v>32</v>
      </c>
      <c r="C512" s="299">
        <v>580</v>
      </c>
      <c r="D512" s="282"/>
      <c r="E512" s="282"/>
      <c r="F512" s="282"/>
      <c r="G512" s="282"/>
      <c r="H512" s="282"/>
      <c r="I512" s="282"/>
      <c r="J512" s="282"/>
      <c r="K512" s="282"/>
      <c r="L512" s="282"/>
      <c r="M512" s="282"/>
      <c r="N512" s="282"/>
      <c r="O512" s="282"/>
      <c r="P512" s="282"/>
      <c r="Q512" s="282"/>
    </row>
    <row r="513" spans="1:17" s="290" customFormat="1" ht="15.75">
      <c r="A513" s="330" t="s">
        <v>945</v>
      </c>
      <c r="B513" s="298" t="s">
        <v>1543</v>
      </c>
      <c r="C513" s="299">
        <v>120</v>
      </c>
      <c r="D513" s="282"/>
      <c r="E513" s="282"/>
      <c r="F513" s="282"/>
      <c r="G513" s="282"/>
      <c r="H513" s="282"/>
      <c r="I513" s="282"/>
      <c r="J513" s="282"/>
      <c r="K513" s="282"/>
      <c r="L513" s="282"/>
      <c r="M513" s="282"/>
      <c r="N513" s="282"/>
      <c r="O513" s="282"/>
      <c r="P513" s="282"/>
      <c r="Q513" s="282"/>
    </row>
    <row r="514" spans="1:17" s="290" customFormat="1" ht="15.75">
      <c r="A514" s="330" t="s">
        <v>946</v>
      </c>
      <c r="B514" s="298" t="s">
        <v>1544</v>
      </c>
      <c r="C514" s="299">
        <v>120</v>
      </c>
      <c r="D514" s="282"/>
      <c r="E514" s="282"/>
      <c r="F514" s="282"/>
      <c r="G514" s="282"/>
      <c r="H514" s="282"/>
      <c r="I514" s="282"/>
      <c r="J514" s="282"/>
      <c r="K514" s="282"/>
      <c r="L514" s="282"/>
      <c r="M514" s="282"/>
      <c r="N514" s="282"/>
      <c r="O514" s="282"/>
      <c r="P514" s="282"/>
      <c r="Q514" s="282"/>
    </row>
    <row r="515" spans="1:17" s="290" customFormat="1" ht="15.75">
      <c r="A515" s="330" t="s">
        <v>947</v>
      </c>
      <c r="B515" s="298" t="s">
        <v>1545</v>
      </c>
      <c r="C515" s="299">
        <v>200</v>
      </c>
      <c r="D515" s="282"/>
      <c r="E515" s="282"/>
      <c r="F515" s="282"/>
      <c r="G515" s="282"/>
      <c r="H515" s="282"/>
      <c r="I515" s="282"/>
      <c r="J515" s="282"/>
      <c r="K515" s="282"/>
      <c r="L515" s="282"/>
      <c r="M515" s="282"/>
      <c r="N515" s="282"/>
      <c r="O515" s="282"/>
      <c r="P515" s="282"/>
      <c r="Q515" s="282"/>
    </row>
    <row r="516" spans="1:17" s="290" customFormat="1" ht="15.75">
      <c r="A516" s="330" t="s">
        <v>948</v>
      </c>
      <c r="B516" s="308" t="s">
        <v>1546</v>
      </c>
      <c r="C516" s="299">
        <v>550</v>
      </c>
      <c r="D516" s="282"/>
      <c r="E516" s="282"/>
      <c r="F516" s="282"/>
      <c r="G516" s="282"/>
      <c r="H516" s="282"/>
      <c r="I516" s="282"/>
      <c r="J516" s="282"/>
      <c r="K516" s="282"/>
      <c r="L516" s="282"/>
      <c r="M516" s="282"/>
      <c r="N516" s="282"/>
      <c r="O516" s="282"/>
      <c r="P516" s="282"/>
      <c r="Q516" s="282"/>
    </row>
    <row r="517" spans="1:17" s="290" customFormat="1" ht="15.75">
      <c r="A517" s="330" t="s">
        <v>949</v>
      </c>
      <c r="B517" s="308" t="s">
        <v>549</v>
      </c>
      <c r="C517" s="299">
        <v>150</v>
      </c>
      <c r="D517" s="282"/>
      <c r="E517" s="282"/>
      <c r="F517" s="282"/>
      <c r="G517" s="282"/>
      <c r="H517" s="282"/>
      <c r="I517" s="282"/>
      <c r="J517" s="282"/>
      <c r="K517" s="282"/>
      <c r="L517" s="282"/>
      <c r="M517" s="282"/>
      <c r="N517" s="282"/>
      <c r="O517" s="282"/>
      <c r="P517" s="282"/>
      <c r="Q517" s="282"/>
    </row>
    <row r="518" spans="1:17" s="290" customFormat="1" ht="15.75">
      <c r="A518" s="330" t="s">
        <v>950</v>
      </c>
      <c r="B518" s="308" t="s">
        <v>33</v>
      </c>
      <c r="C518" s="299">
        <v>1500</v>
      </c>
      <c r="D518" s="282"/>
      <c r="E518" s="282"/>
      <c r="F518" s="282"/>
      <c r="G518" s="282"/>
      <c r="H518" s="282"/>
      <c r="I518" s="282"/>
      <c r="J518" s="282"/>
      <c r="K518" s="282"/>
      <c r="L518" s="282"/>
      <c r="M518" s="282"/>
      <c r="N518" s="282"/>
      <c r="O518" s="282"/>
      <c r="P518" s="282"/>
      <c r="Q518" s="282"/>
    </row>
    <row r="519" spans="1:17" s="290" customFormat="1" ht="15.75">
      <c r="A519" s="330" t="s">
        <v>951</v>
      </c>
      <c r="B519" s="298" t="s">
        <v>1547</v>
      </c>
      <c r="C519" s="299">
        <v>60</v>
      </c>
      <c r="D519" s="282"/>
      <c r="E519" s="282"/>
      <c r="F519" s="282"/>
      <c r="G519" s="282"/>
      <c r="H519" s="282"/>
      <c r="I519" s="282"/>
      <c r="J519" s="282"/>
      <c r="K519" s="282"/>
      <c r="L519" s="282"/>
      <c r="M519" s="282"/>
      <c r="N519" s="282"/>
      <c r="O519" s="282"/>
      <c r="P519" s="282"/>
      <c r="Q519" s="282"/>
    </row>
    <row r="520" spans="1:17" s="290" customFormat="1" ht="15.75">
      <c r="A520" s="330" t="s">
        <v>952</v>
      </c>
      <c r="B520" s="298" t="s">
        <v>589</v>
      </c>
      <c r="C520" s="299">
        <v>100</v>
      </c>
      <c r="D520" s="282"/>
      <c r="E520" s="282"/>
      <c r="F520" s="282"/>
      <c r="G520" s="282"/>
      <c r="H520" s="282"/>
      <c r="I520" s="282"/>
      <c r="J520" s="282"/>
      <c r="K520" s="282"/>
      <c r="L520" s="282"/>
      <c r="M520" s="282"/>
      <c r="N520" s="282"/>
      <c r="O520" s="282"/>
      <c r="P520" s="282"/>
      <c r="Q520" s="282"/>
    </row>
    <row r="521" spans="1:17" s="290" customFormat="1" ht="15.75">
      <c r="A521" s="330" t="s">
        <v>953</v>
      </c>
      <c r="B521" s="298" t="s">
        <v>1548</v>
      </c>
      <c r="C521" s="299">
        <v>150</v>
      </c>
      <c r="D521" s="282"/>
      <c r="E521" s="282"/>
      <c r="F521" s="282"/>
      <c r="G521" s="282"/>
      <c r="H521" s="282"/>
      <c r="I521" s="282"/>
      <c r="J521" s="282"/>
      <c r="K521" s="282"/>
      <c r="L521" s="282"/>
      <c r="M521" s="282"/>
      <c r="N521" s="282"/>
      <c r="O521" s="282"/>
      <c r="P521" s="282"/>
      <c r="Q521" s="282"/>
    </row>
    <row r="522" spans="1:17" s="290" customFormat="1" ht="15.75">
      <c r="A522" s="330" t="s">
        <v>954</v>
      </c>
      <c r="B522" s="298" t="s">
        <v>1549</v>
      </c>
      <c r="C522" s="299">
        <v>100</v>
      </c>
      <c r="D522" s="282"/>
      <c r="E522" s="282"/>
      <c r="F522" s="282"/>
      <c r="G522" s="282"/>
      <c r="H522" s="282"/>
      <c r="I522" s="282"/>
      <c r="J522" s="282"/>
      <c r="K522" s="282"/>
      <c r="L522" s="282"/>
      <c r="M522" s="282"/>
      <c r="N522" s="282"/>
      <c r="O522" s="282"/>
      <c r="P522" s="282"/>
      <c r="Q522" s="282"/>
    </row>
    <row r="523" spans="1:17" s="290" customFormat="1" ht="15.75">
      <c r="A523" s="330" t="s">
        <v>955</v>
      </c>
      <c r="B523" s="308" t="s">
        <v>590</v>
      </c>
      <c r="C523" s="299">
        <v>550</v>
      </c>
      <c r="D523" s="282"/>
      <c r="E523" s="282"/>
      <c r="F523" s="282"/>
      <c r="G523" s="282"/>
      <c r="H523" s="282"/>
      <c r="I523" s="282"/>
      <c r="J523" s="282"/>
      <c r="K523" s="282"/>
      <c r="L523" s="282"/>
      <c r="M523" s="282"/>
      <c r="N523" s="282"/>
      <c r="O523" s="282"/>
      <c r="P523" s="282"/>
      <c r="Q523" s="282"/>
    </row>
    <row r="524" spans="1:17" s="290" customFormat="1" ht="16.5" thickBot="1">
      <c r="A524" s="332" t="s">
        <v>956</v>
      </c>
      <c r="B524" s="333" t="s">
        <v>597</v>
      </c>
      <c r="C524" s="334">
        <f>C482+C519+C520</f>
        <v>310</v>
      </c>
      <c r="D524" s="282"/>
      <c r="E524" s="282"/>
      <c r="F524" s="282"/>
      <c r="G524" s="282"/>
      <c r="H524" s="282"/>
      <c r="I524" s="282"/>
      <c r="J524" s="282"/>
      <c r="K524" s="282"/>
      <c r="L524" s="282"/>
      <c r="M524" s="282"/>
      <c r="N524" s="282"/>
      <c r="O524" s="282"/>
      <c r="P524" s="282"/>
      <c r="Q524" s="282"/>
    </row>
    <row r="525" spans="1:17" s="290" customFormat="1" ht="15.75">
      <c r="A525" s="335"/>
      <c r="B525" s="304"/>
      <c r="C525" s="336"/>
      <c r="D525" s="282"/>
      <c r="E525" s="282"/>
      <c r="F525" s="282"/>
      <c r="G525" s="282"/>
      <c r="H525" s="282"/>
      <c r="I525" s="282"/>
      <c r="J525" s="282"/>
      <c r="K525" s="282"/>
      <c r="L525" s="282"/>
      <c r="M525" s="282"/>
      <c r="N525" s="282"/>
      <c r="O525" s="282"/>
      <c r="P525" s="282"/>
      <c r="Q525" s="282"/>
    </row>
    <row r="526" spans="1:17" s="290" customFormat="1" ht="15.75">
      <c r="A526" s="287" t="s">
        <v>910</v>
      </c>
      <c r="B526" s="288" t="s">
        <v>14</v>
      </c>
      <c r="C526" s="289"/>
      <c r="D526" s="282"/>
      <c r="E526" s="282"/>
      <c r="F526" s="282"/>
      <c r="G526" s="282"/>
      <c r="H526" s="282"/>
      <c r="I526" s="282"/>
      <c r="J526" s="282"/>
      <c r="K526" s="282"/>
      <c r="L526" s="282"/>
      <c r="M526" s="282"/>
      <c r="N526" s="282"/>
      <c r="O526" s="282"/>
      <c r="P526" s="282"/>
      <c r="Q526" s="282"/>
    </row>
    <row r="527" spans="1:17" s="290" customFormat="1" ht="15.75">
      <c r="A527" s="287" t="s">
        <v>957</v>
      </c>
      <c r="B527" s="292" t="s">
        <v>553</v>
      </c>
      <c r="C527" s="337"/>
      <c r="D527" s="282"/>
      <c r="E527" s="282"/>
      <c r="F527" s="282"/>
      <c r="G527" s="282"/>
      <c r="H527" s="282"/>
      <c r="I527" s="282"/>
      <c r="J527" s="282"/>
      <c r="K527" s="282"/>
      <c r="L527" s="282"/>
      <c r="M527" s="282"/>
      <c r="N527" s="282"/>
      <c r="O527" s="282"/>
      <c r="P527" s="282"/>
      <c r="Q527" s="282"/>
    </row>
    <row r="528" spans="1:17" s="290" customFormat="1" ht="16.5" thickBot="1">
      <c r="A528" s="287"/>
      <c r="B528" s="292"/>
      <c r="C528" s="337"/>
      <c r="D528" s="282"/>
      <c r="E528" s="282"/>
      <c r="F528" s="282"/>
      <c r="G528" s="282"/>
      <c r="H528" s="282"/>
      <c r="I528" s="282"/>
      <c r="J528" s="282"/>
      <c r="K528" s="282"/>
      <c r="L528" s="282"/>
      <c r="M528" s="282"/>
      <c r="N528" s="282"/>
      <c r="O528" s="282"/>
      <c r="P528" s="282"/>
      <c r="Q528" s="282"/>
    </row>
    <row r="529" spans="1:17" s="10" customFormat="1" ht="15.75">
      <c r="A529" s="294" t="s">
        <v>602</v>
      </c>
      <c r="B529" s="283" t="s">
        <v>49</v>
      </c>
      <c r="C529" s="284" t="s">
        <v>603</v>
      </c>
    </row>
    <row r="530" spans="1:17" s="10" customFormat="1" ht="16.5" thickBot="1">
      <c r="A530" s="295"/>
      <c r="B530" s="285"/>
      <c r="C530" s="296"/>
    </row>
    <row r="531" spans="1:17" s="290" customFormat="1" ht="15.75">
      <c r="A531" s="338" t="s">
        <v>958</v>
      </c>
      <c r="B531" s="339" t="s">
        <v>554</v>
      </c>
      <c r="C531" s="340">
        <v>350</v>
      </c>
      <c r="D531" s="282"/>
      <c r="E531" s="282"/>
      <c r="F531" s="282"/>
      <c r="G531" s="282"/>
      <c r="H531" s="282"/>
      <c r="I531" s="282"/>
      <c r="J531" s="282"/>
      <c r="K531" s="282"/>
      <c r="L531" s="282"/>
      <c r="M531" s="282"/>
      <c r="N531" s="282"/>
      <c r="O531" s="282"/>
      <c r="P531" s="282"/>
      <c r="Q531" s="282"/>
    </row>
    <row r="532" spans="1:17" s="290" customFormat="1" ht="15.75">
      <c r="A532" s="330" t="s">
        <v>959</v>
      </c>
      <c r="B532" s="341" t="s">
        <v>555</v>
      </c>
      <c r="C532" s="299">
        <v>320</v>
      </c>
      <c r="D532" s="282"/>
      <c r="E532" s="282"/>
      <c r="F532" s="282"/>
      <c r="G532" s="282"/>
      <c r="H532" s="282"/>
      <c r="I532" s="282"/>
      <c r="J532" s="282"/>
      <c r="K532" s="282"/>
      <c r="L532" s="282"/>
      <c r="M532" s="282"/>
      <c r="N532" s="282"/>
      <c r="O532" s="282"/>
      <c r="P532" s="282"/>
      <c r="Q532" s="282"/>
    </row>
    <row r="533" spans="1:17" s="290" customFormat="1" ht="15.75">
      <c r="A533" s="330" t="s">
        <v>960</v>
      </c>
      <c r="B533" s="310" t="s">
        <v>1550</v>
      </c>
      <c r="C533" s="342">
        <v>200</v>
      </c>
      <c r="D533" s="282"/>
      <c r="E533" s="282"/>
      <c r="F533" s="282"/>
      <c r="G533" s="282"/>
      <c r="H533" s="282"/>
      <c r="I533" s="282"/>
      <c r="J533" s="282"/>
      <c r="K533" s="282"/>
      <c r="L533" s="282"/>
      <c r="M533" s="282"/>
      <c r="N533" s="282"/>
      <c r="O533" s="282"/>
      <c r="P533" s="282"/>
      <c r="Q533" s="282"/>
    </row>
    <row r="534" spans="1:17" s="290" customFormat="1" ht="15.75">
      <c r="A534" s="330" t="s">
        <v>961</v>
      </c>
      <c r="B534" s="310" t="s">
        <v>1551</v>
      </c>
      <c r="C534" s="342">
        <v>200</v>
      </c>
      <c r="D534" s="282"/>
      <c r="E534" s="282"/>
      <c r="F534" s="282"/>
      <c r="G534" s="282"/>
      <c r="H534" s="282"/>
      <c r="I534" s="282"/>
      <c r="J534" s="282"/>
      <c r="K534" s="282"/>
      <c r="L534" s="282"/>
      <c r="M534" s="282"/>
      <c r="N534" s="282"/>
      <c r="O534" s="282"/>
      <c r="P534" s="282"/>
      <c r="Q534" s="282"/>
    </row>
    <row r="535" spans="1:17" s="290" customFormat="1" ht="15.75">
      <c r="A535" s="330" t="s">
        <v>962</v>
      </c>
      <c r="B535" s="343" t="s">
        <v>1552</v>
      </c>
      <c r="C535" s="309">
        <v>2500</v>
      </c>
      <c r="D535" s="282"/>
      <c r="E535" s="282"/>
      <c r="F535" s="282"/>
      <c r="G535" s="282"/>
      <c r="H535" s="282"/>
      <c r="I535" s="282"/>
      <c r="J535" s="282"/>
      <c r="K535" s="282"/>
      <c r="L535" s="282"/>
      <c r="M535" s="282"/>
      <c r="N535" s="282"/>
      <c r="O535" s="282"/>
      <c r="P535" s="282"/>
      <c r="Q535" s="282"/>
    </row>
    <row r="536" spans="1:17" s="290" customFormat="1" ht="15.75">
      <c r="A536" s="330" t="s">
        <v>963</v>
      </c>
      <c r="B536" s="343" t="s">
        <v>1553</v>
      </c>
      <c r="C536" s="299">
        <v>1000</v>
      </c>
      <c r="D536" s="282"/>
      <c r="E536" s="282"/>
      <c r="F536" s="282"/>
      <c r="G536" s="282"/>
      <c r="H536" s="282"/>
      <c r="I536" s="282"/>
      <c r="J536" s="282"/>
      <c r="K536" s="282"/>
      <c r="L536" s="282"/>
      <c r="M536" s="282"/>
      <c r="N536" s="282"/>
      <c r="O536" s="282"/>
      <c r="P536" s="282"/>
      <c r="Q536" s="282"/>
    </row>
    <row r="537" spans="1:17" s="290" customFormat="1" ht="15.75">
      <c r="A537" s="330" t="s">
        <v>964</v>
      </c>
      <c r="B537" s="313" t="s">
        <v>2</v>
      </c>
      <c r="C537" s="299">
        <v>2900</v>
      </c>
      <c r="D537" s="282"/>
      <c r="E537" s="282"/>
      <c r="F537" s="282"/>
      <c r="G537" s="282"/>
      <c r="H537" s="282"/>
      <c r="I537" s="282"/>
      <c r="J537" s="282"/>
      <c r="K537" s="282"/>
      <c r="L537" s="282"/>
      <c r="M537" s="282"/>
      <c r="N537" s="282"/>
      <c r="O537" s="282"/>
      <c r="P537" s="282"/>
      <c r="Q537" s="282"/>
    </row>
    <row r="538" spans="1:17" s="4" customFormat="1" ht="16.5" thickBot="1">
      <c r="A538" s="99" t="s">
        <v>1554</v>
      </c>
      <c r="B538" s="344" t="s">
        <v>1555</v>
      </c>
      <c r="C538" s="100">
        <v>200</v>
      </c>
      <c r="D538" s="345"/>
      <c r="E538" s="282"/>
      <c r="F538" s="282"/>
      <c r="G538" s="282"/>
      <c r="H538" s="282"/>
      <c r="I538" s="282"/>
      <c r="J538" s="282"/>
      <c r="K538" s="282"/>
      <c r="L538" s="282"/>
      <c r="M538" s="282"/>
      <c r="N538" s="282"/>
      <c r="O538" s="282"/>
      <c r="P538" s="282"/>
    </row>
    <row r="539" spans="1:17" s="10" customFormat="1" ht="16.5">
      <c r="A539" s="15"/>
      <c r="B539" s="15"/>
      <c r="C539" s="157"/>
      <c r="D539" s="9"/>
      <c r="E539" s="9"/>
      <c r="F539" s="9"/>
      <c r="G539" s="9"/>
      <c r="J539" s="11"/>
    </row>
    <row r="540" spans="1:17" s="290" customFormat="1" ht="15.75">
      <c r="A540" s="287" t="s">
        <v>910</v>
      </c>
      <c r="B540" s="288" t="s">
        <v>14</v>
      </c>
      <c r="C540" s="289"/>
      <c r="D540" s="282"/>
      <c r="E540" s="282"/>
      <c r="F540" s="282"/>
      <c r="G540" s="282"/>
      <c r="H540" s="282"/>
      <c r="I540" s="282"/>
      <c r="J540" s="282"/>
      <c r="K540" s="282"/>
      <c r="L540" s="282"/>
      <c r="M540" s="282"/>
      <c r="N540" s="282"/>
      <c r="O540" s="282"/>
      <c r="P540" s="282"/>
      <c r="Q540" s="282"/>
    </row>
    <row r="541" spans="1:17" s="10" customFormat="1" ht="16.5">
      <c r="A541" s="287" t="s">
        <v>965</v>
      </c>
      <c r="B541" s="292" t="s">
        <v>556</v>
      </c>
      <c r="C541" s="337"/>
      <c r="D541" s="9"/>
      <c r="E541" s="9"/>
      <c r="F541" s="9"/>
      <c r="G541" s="9"/>
      <c r="J541" s="11"/>
    </row>
    <row r="542" spans="1:17" s="10" customFormat="1" ht="17.25" thickBot="1">
      <c r="A542" s="287"/>
      <c r="B542" s="292"/>
      <c r="C542" s="337"/>
      <c r="D542" s="9"/>
      <c r="E542" s="9"/>
      <c r="F542" s="9"/>
      <c r="G542" s="9"/>
      <c r="J542" s="11"/>
    </row>
    <row r="543" spans="1:17" s="10" customFormat="1" ht="15.75">
      <c r="A543" s="294" t="s">
        <v>602</v>
      </c>
      <c r="B543" s="283" t="s">
        <v>1556</v>
      </c>
      <c r="C543" s="284" t="s">
        <v>603</v>
      </c>
    </row>
    <row r="544" spans="1:17" s="10" customFormat="1" ht="16.5" thickBot="1">
      <c r="A544" s="295"/>
      <c r="B544" s="285"/>
      <c r="C544" s="296"/>
    </row>
    <row r="545" spans="1:17" s="13" customFormat="1" ht="16.5">
      <c r="A545" s="346" t="s">
        <v>966</v>
      </c>
      <c r="B545" s="347" t="s">
        <v>1557</v>
      </c>
      <c r="C545" s="348">
        <v>280</v>
      </c>
      <c r="D545" s="9"/>
      <c r="E545" s="9"/>
      <c r="F545" s="9"/>
      <c r="G545" s="9"/>
      <c r="J545" s="11"/>
    </row>
    <row r="546" spans="1:17" s="10" customFormat="1" ht="16.5">
      <c r="A546" s="328" t="s">
        <v>967</v>
      </c>
      <c r="B546" s="349" t="s">
        <v>1558</v>
      </c>
      <c r="C546" s="98">
        <v>270</v>
      </c>
      <c r="D546" s="9"/>
      <c r="E546" s="9"/>
      <c r="F546" s="9"/>
      <c r="G546" s="9"/>
      <c r="J546" s="11"/>
    </row>
    <row r="547" spans="1:17" s="13" customFormat="1" ht="16.5">
      <c r="A547" s="328" t="s">
        <v>968</v>
      </c>
      <c r="B547" s="350" t="s">
        <v>1559</v>
      </c>
      <c r="C547" s="98">
        <v>850</v>
      </c>
      <c r="D547" s="9"/>
      <c r="E547" s="9"/>
      <c r="F547" s="9"/>
      <c r="G547" s="9"/>
      <c r="J547" s="11"/>
    </row>
    <row r="548" spans="1:17" s="13" customFormat="1" ht="16.5">
      <c r="A548" s="328" t="s">
        <v>969</v>
      </c>
      <c r="B548" s="310" t="s">
        <v>1560</v>
      </c>
      <c r="C548" s="98">
        <v>300</v>
      </c>
      <c r="D548" s="9"/>
      <c r="E548" s="9"/>
      <c r="F548" s="9"/>
      <c r="G548" s="9"/>
      <c r="J548" s="11"/>
    </row>
    <row r="549" spans="1:17" s="13" customFormat="1" ht="15.75">
      <c r="A549" s="328" t="s">
        <v>970</v>
      </c>
      <c r="B549" s="310" t="s">
        <v>1561</v>
      </c>
      <c r="C549" s="98">
        <v>300</v>
      </c>
      <c r="D549" s="15"/>
      <c r="E549" s="15"/>
      <c r="F549" s="15"/>
      <c r="G549" s="14"/>
      <c r="H549" s="14"/>
      <c r="I549" s="14"/>
      <c r="J549" s="158"/>
    </row>
    <row r="550" spans="1:17" s="10" customFormat="1" ht="15.75">
      <c r="A550" s="328" t="s">
        <v>971</v>
      </c>
      <c r="B550" s="310" t="s">
        <v>1562</v>
      </c>
      <c r="C550" s="98">
        <v>280</v>
      </c>
      <c r="E550" s="17"/>
      <c r="H550" s="18"/>
      <c r="J550" s="19"/>
    </row>
    <row r="551" spans="1:17" s="10" customFormat="1" ht="16.5">
      <c r="A551" s="328" t="s">
        <v>972</v>
      </c>
      <c r="B551" s="310" t="s">
        <v>1563</v>
      </c>
      <c r="C551" s="98">
        <v>330</v>
      </c>
      <c r="D551" s="9"/>
      <c r="E551" s="9"/>
      <c r="F551" s="9"/>
      <c r="G551" s="9"/>
      <c r="J551" s="11"/>
    </row>
    <row r="552" spans="1:17" s="10" customFormat="1" ht="16.5">
      <c r="A552" s="328" t="s">
        <v>973</v>
      </c>
      <c r="B552" s="310" t="s">
        <v>592</v>
      </c>
      <c r="C552" s="98">
        <v>300</v>
      </c>
      <c r="D552" s="9"/>
      <c r="E552" s="9"/>
      <c r="F552" s="9"/>
      <c r="G552" s="9"/>
      <c r="J552" s="11"/>
    </row>
    <row r="553" spans="1:17" s="10" customFormat="1" ht="16.5">
      <c r="A553" s="328" t="s">
        <v>974</v>
      </c>
      <c r="B553" s="310" t="s">
        <v>1564</v>
      </c>
      <c r="C553" s="98">
        <v>280</v>
      </c>
      <c r="D553" s="9"/>
      <c r="E553" s="9"/>
      <c r="F553" s="9"/>
      <c r="G553" s="9"/>
      <c r="J553" s="11"/>
    </row>
    <row r="554" spans="1:17" s="13" customFormat="1" ht="16.5">
      <c r="A554" s="328" t="s">
        <v>975</v>
      </c>
      <c r="B554" s="310" t="s">
        <v>1565</v>
      </c>
      <c r="C554" s="98">
        <v>280</v>
      </c>
      <c r="D554" s="9"/>
      <c r="E554" s="9"/>
      <c r="F554" s="9"/>
      <c r="G554" s="9"/>
      <c r="J554" s="11"/>
    </row>
    <row r="555" spans="1:17" s="10" customFormat="1" ht="16.5">
      <c r="A555" s="330" t="s">
        <v>976</v>
      </c>
      <c r="B555" s="351" t="s">
        <v>1566</v>
      </c>
      <c r="C555" s="98">
        <v>300</v>
      </c>
      <c r="D555" s="9"/>
      <c r="E555" s="9"/>
      <c r="F555" s="9"/>
      <c r="G555" s="9"/>
      <c r="J555" s="11"/>
    </row>
    <row r="556" spans="1:17" s="13" customFormat="1" ht="15.75">
      <c r="A556" s="330" t="s">
        <v>977</v>
      </c>
      <c r="B556" s="310" t="s">
        <v>1567</v>
      </c>
      <c r="C556" s="98">
        <v>300</v>
      </c>
      <c r="D556" s="15"/>
      <c r="E556" s="15"/>
      <c r="F556" s="15"/>
      <c r="G556" s="14"/>
      <c r="H556" s="14"/>
      <c r="I556" s="14"/>
      <c r="J556" s="158"/>
    </row>
    <row r="557" spans="1:17" s="10" customFormat="1" ht="15.75">
      <c r="A557" s="328" t="s">
        <v>978</v>
      </c>
      <c r="B557" s="310" t="s">
        <v>1568</v>
      </c>
      <c r="C557" s="98">
        <v>280</v>
      </c>
      <c r="E557" s="17"/>
      <c r="H557" s="18"/>
      <c r="J557" s="19"/>
    </row>
    <row r="558" spans="1:17" s="10" customFormat="1" ht="15.75">
      <c r="A558" s="328" t="s">
        <v>979</v>
      </c>
      <c r="B558" s="310" t="s">
        <v>1569</v>
      </c>
      <c r="C558" s="98">
        <v>1000</v>
      </c>
    </row>
    <row r="559" spans="1:17" s="10" customFormat="1" ht="15.75">
      <c r="A559" s="328" t="s">
        <v>980</v>
      </c>
      <c r="B559" s="310" t="s">
        <v>1570</v>
      </c>
      <c r="C559" s="98">
        <v>400</v>
      </c>
    </row>
    <row r="560" spans="1:17" s="290" customFormat="1" ht="15.75">
      <c r="A560" s="328" t="s">
        <v>981</v>
      </c>
      <c r="B560" s="310" t="s">
        <v>1571</v>
      </c>
      <c r="C560" s="98">
        <v>350</v>
      </c>
      <c r="D560" s="282"/>
      <c r="E560" s="282"/>
      <c r="F560" s="282"/>
      <c r="G560" s="282"/>
      <c r="H560" s="282"/>
      <c r="I560" s="282"/>
      <c r="J560" s="282"/>
      <c r="K560" s="282"/>
      <c r="L560" s="282"/>
      <c r="M560" s="282"/>
      <c r="N560" s="282"/>
      <c r="O560" s="282"/>
      <c r="P560" s="282"/>
      <c r="Q560" s="282"/>
    </row>
    <row r="561" spans="1:17" s="290" customFormat="1" ht="15.75">
      <c r="A561" s="328" t="s">
        <v>982</v>
      </c>
      <c r="B561" s="310" t="s">
        <v>1572</v>
      </c>
      <c r="C561" s="98">
        <v>350</v>
      </c>
      <c r="D561" s="282"/>
      <c r="E561" s="282"/>
      <c r="F561" s="282"/>
      <c r="G561" s="282"/>
      <c r="H561" s="282"/>
      <c r="I561" s="282"/>
      <c r="J561" s="282"/>
      <c r="K561" s="282"/>
      <c r="L561" s="282"/>
      <c r="M561" s="282"/>
      <c r="N561" s="282"/>
      <c r="O561" s="282"/>
      <c r="P561" s="282"/>
      <c r="Q561" s="282"/>
    </row>
    <row r="562" spans="1:17" s="290" customFormat="1" ht="15.75">
      <c r="A562" s="328" t="s">
        <v>983</v>
      </c>
      <c r="B562" s="343" t="s">
        <v>1573</v>
      </c>
      <c r="C562" s="98">
        <v>550</v>
      </c>
      <c r="D562" s="282"/>
      <c r="E562" s="282"/>
      <c r="F562" s="282"/>
      <c r="G562" s="282"/>
      <c r="H562" s="282"/>
      <c r="I562" s="282"/>
      <c r="J562" s="282"/>
      <c r="K562" s="282"/>
      <c r="L562" s="282"/>
      <c r="M562" s="282"/>
      <c r="N562" s="282"/>
      <c r="O562" s="282"/>
      <c r="P562" s="282"/>
      <c r="Q562" s="282"/>
    </row>
    <row r="563" spans="1:17" s="290" customFormat="1" ht="15.75">
      <c r="A563" s="328" t="s">
        <v>984</v>
      </c>
      <c r="B563" s="310" t="s">
        <v>1574</v>
      </c>
      <c r="C563" s="98">
        <v>400</v>
      </c>
      <c r="D563" s="282"/>
      <c r="E563" s="282"/>
      <c r="F563" s="282"/>
      <c r="G563" s="282"/>
      <c r="H563" s="282"/>
      <c r="I563" s="282"/>
      <c r="J563" s="282"/>
      <c r="K563" s="282"/>
      <c r="L563" s="282"/>
      <c r="M563" s="282"/>
      <c r="N563" s="282"/>
      <c r="O563" s="282"/>
      <c r="P563" s="282"/>
      <c r="Q563" s="282"/>
    </row>
    <row r="564" spans="1:17" s="290" customFormat="1" ht="15.75">
      <c r="A564" s="328" t="s">
        <v>985</v>
      </c>
      <c r="B564" s="310" t="s">
        <v>1575</v>
      </c>
      <c r="C564" s="98">
        <v>450</v>
      </c>
      <c r="D564" s="282"/>
      <c r="E564" s="282"/>
      <c r="F564" s="282"/>
      <c r="G564" s="282"/>
      <c r="H564" s="282"/>
      <c r="I564" s="282"/>
      <c r="J564" s="282"/>
      <c r="K564" s="282"/>
      <c r="L564" s="282"/>
      <c r="M564" s="282"/>
      <c r="N564" s="282"/>
      <c r="O564" s="282"/>
      <c r="P564" s="282"/>
      <c r="Q564" s="282"/>
    </row>
    <row r="565" spans="1:17" s="290" customFormat="1" ht="15.75">
      <c r="A565" s="328" t="s">
        <v>986</v>
      </c>
      <c r="B565" s="310" t="s">
        <v>1576</v>
      </c>
      <c r="C565" s="98">
        <v>500</v>
      </c>
      <c r="D565" s="282"/>
      <c r="E565" s="282"/>
      <c r="F565" s="282"/>
      <c r="G565" s="282"/>
      <c r="H565" s="282"/>
      <c r="I565" s="282"/>
      <c r="J565" s="282"/>
      <c r="K565" s="282"/>
      <c r="L565" s="282"/>
      <c r="M565" s="282"/>
      <c r="N565" s="282"/>
      <c r="O565" s="282"/>
      <c r="P565" s="282"/>
      <c r="Q565" s="282"/>
    </row>
    <row r="566" spans="1:17" s="290" customFormat="1" ht="15.75">
      <c r="A566" s="328" t="s">
        <v>987</v>
      </c>
      <c r="B566" s="310" t="s">
        <v>1577</v>
      </c>
      <c r="C566" s="98">
        <v>500</v>
      </c>
      <c r="D566" s="282"/>
      <c r="E566" s="282"/>
      <c r="F566" s="282"/>
      <c r="G566" s="282"/>
      <c r="H566" s="282"/>
      <c r="I566" s="282"/>
      <c r="J566" s="282"/>
      <c r="K566" s="282"/>
      <c r="L566" s="282"/>
      <c r="M566" s="282"/>
      <c r="N566" s="282"/>
      <c r="O566" s="282"/>
      <c r="P566" s="282"/>
      <c r="Q566" s="282"/>
    </row>
    <row r="567" spans="1:17" s="290" customFormat="1" ht="15.75">
      <c r="A567" s="328" t="s">
        <v>988</v>
      </c>
      <c r="B567" s="301" t="s">
        <v>1578</v>
      </c>
      <c r="C567" s="98">
        <v>1500</v>
      </c>
      <c r="D567" s="282"/>
      <c r="E567" s="282"/>
      <c r="F567" s="282"/>
      <c r="G567" s="282"/>
      <c r="H567" s="282"/>
      <c r="I567" s="282"/>
      <c r="J567" s="282"/>
      <c r="K567" s="282"/>
      <c r="L567" s="282"/>
      <c r="M567" s="282"/>
      <c r="N567" s="282"/>
      <c r="O567" s="282"/>
      <c r="P567" s="282"/>
      <c r="Q567" s="282"/>
    </row>
    <row r="568" spans="1:17" s="290" customFormat="1" ht="15.75">
      <c r="A568" s="328" t="s">
        <v>989</v>
      </c>
      <c r="B568" s="310" t="s">
        <v>235</v>
      </c>
      <c r="C568" s="98">
        <v>450</v>
      </c>
      <c r="D568" s="282"/>
      <c r="E568" s="282"/>
      <c r="F568" s="282"/>
      <c r="G568" s="282"/>
      <c r="H568" s="282"/>
      <c r="I568" s="282"/>
      <c r="J568" s="282"/>
      <c r="K568" s="282"/>
      <c r="L568" s="282"/>
      <c r="M568" s="282"/>
      <c r="N568" s="282"/>
      <c r="O568" s="282"/>
      <c r="P568" s="282"/>
      <c r="Q568" s="282"/>
    </row>
    <row r="569" spans="1:17" s="290" customFormat="1" ht="15.75">
      <c r="A569" s="328" t="s">
        <v>990</v>
      </c>
      <c r="B569" s="310" t="s">
        <v>1579</v>
      </c>
      <c r="C569" s="98">
        <v>600</v>
      </c>
      <c r="D569" s="282"/>
      <c r="E569" s="282"/>
      <c r="F569" s="282"/>
      <c r="G569" s="282"/>
      <c r="H569" s="282"/>
      <c r="I569" s="282"/>
      <c r="J569" s="282"/>
      <c r="K569" s="282"/>
      <c r="L569" s="282"/>
      <c r="M569" s="282"/>
      <c r="N569" s="282"/>
      <c r="O569" s="282"/>
      <c r="P569" s="282"/>
      <c r="Q569" s="282"/>
    </row>
    <row r="570" spans="1:17" s="290" customFormat="1" ht="15.75">
      <c r="A570" s="328" t="s">
        <v>991</v>
      </c>
      <c r="B570" s="310" t="s">
        <v>236</v>
      </c>
      <c r="C570" s="98">
        <v>500</v>
      </c>
      <c r="D570" s="282"/>
      <c r="E570" s="282"/>
      <c r="F570" s="282"/>
      <c r="G570" s="282"/>
      <c r="H570" s="282"/>
      <c r="I570" s="282"/>
      <c r="J570" s="282"/>
      <c r="K570" s="282"/>
      <c r="L570" s="282"/>
      <c r="M570" s="282"/>
      <c r="N570" s="282"/>
      <c r="O570" s="282"/>
      <c r="P570" s="282"/>
      <c r="Q570" s="282"/>
    </row>
    <row r="571" spans="1:17" s="290" customFormat="1" ht="15.75">
      <c r="A571" s="328" t="s">
        <v>992</v>
      </c>
      <c r="B571" s="310" t="s">
        <v>1580</v>
      </c>
      <c r="C571" s="98">
        <v>200</v>
      </c>
      <c r="D571" s="282"/>
      <c r="E571" s="282"/>
      <c r="F571" s="282"/>
      <c r="G571" s="282"/>
      <c r="H571" s="282"/>
      <c r="I571" s="282"/>
      <c r="J571" s="282"/>
      <c r="K571" s="282"/>
      <c r="L571" s="282"/>
      <c r="M571" s="282"/>
      <c r="N571" s="282"/>
      <c r="O571" s="282"/>
      <c r="P571" s="282"/>
      <c r="Q571" s="282"/>
    </row>
    <row r="572" spans="1:17" s="290" customFormat="1" ht="15.75">
      <c r="A572" s="328" t="s">
        <v>993</v>
      </c>
      <c r="B572" s="310" t="s">
        <v>1581</v>
      </c>
      <c r="C572" s="98">
        <v>300</v>
      </c>
      <c r="D572" s="282"/>
      <c r="E572" s="282"/>
      <c r="F572" s="282"/>
      <c r="G572" s="282"/>
      <c r="H572" s="282"/>
      <c r="I572" s="282"/>
      <c r="J572" s="282"/>
      <c r="K572" s="282"/>
      <c r="L572" s="282"/>
      <c r="M572" s="282"/>
      <c r="N572" s="282"/>
      <c r="O572" s="282"/>
      <c r="P572" s="282"/>
      <c r="Q572" s="282"/>
    </row>
    <row r="573" spans="1:17" s="290" customFormat="1" ht="15.75">
      <c r="A573" s="328" t="s">
        <v>994</v>
      </c>
      <c r="B573" s="310" t="s">
        <v>1582</v>
      </c>
      <c r="C573" s="98">
        <v>350</v>
      </c>
      <c r="D573" s="282"/>
      <c r="E573" s="282"/>
      <c r="F573" s="282"/>
      <c r="G573" s="282"/>
      <c r="H573" s="282"/>
      <c r="I573" s="282"/>
      <c r="J573" s="282"/>
      <c r="K573" s="282"/>
      <c r="L573" s="282"/>
      <c r="M573" s="282"/>
      <c r="N573" s="282"/>
      <c r="O573" s="282"/>
      <c r="P573" s="282"/>
      <c r="Q573" s="282"/>
    </row>
    <row r="574" spans="1:17" s="10" customFormat="1" ht="16.5">
      <c r="A574" s="328" t="s">
        <v>995</v>
      </c>
      <c r="B574" s="343" t="s">
        <v>1583</v>
      </c>
      <c r="C574" s="98">
        <v>450</v>
      </c>
      <c r="D574" s="9"/>
      <c r="E574" s="9"/>
      <c r="F574" s="9"/>
      <c r="G574" s="9"/>
      <c r="J574" s="11"/>
    </row>
    <row r="575" spans="1:17" s="10" customFormat="1" ht="16.5">
      <c r="A575" s="330" t="s">
        <v>996</v>
      </c>
      <c r="B575" s="343" t="s">
        <v>1584</v>
      </c>
      <c r="C575" s="98">
        <v>350</v>
      </c>
      <c r="D575" s="9"/>
      <c r="E575" s="9"/>
      <c r="F575" s="9"/>
      <c r="G575" s="9"/>
      <c r="J575" s="11"/>
    </row>
    <row r="576" spans="1:17" s="10" customFormat="1" ht="16.5">
      <c r="A576" s="330" t="s">
        <v>1315</v>
      </c>
      <c r="B576" s="310" t="s">
        <v>1585</v>
      </c>
      <c r="C576" s="98">
        <v>1400</v>
      </c>
      <c r="D576" s="9"/>
      <c r="E576" s="9"/>
      <c r="F576" s="9"/>
      <c r="G576" s="9"/>
      <c r="J576" s="11"/>
    </row>
    <row r="577" spans="1:17" s="10" customFormat="1" ht="16.5">
      <c r="A577" s="330" t="s">
        <v>1337</v>
      </c>
      <c r="B577" s="310" t="s">
        <v>1586</v>
      </c>
      <c r="C577" s="98">
        <v>1740</v>
      </c>
      <c r="D577" s="9"/>
      <c r="E577" s="9"/>
      <c r="F577" s="9"/>
      <c r="G577" s="9"/>
      <c r="J577" s="11"/>
    </row>
    <row r="578" spans="1:17" s="10" customFormat="1" ht="17.25" thickBot="1">
      <c r="A578" s="332" t="s">
        <v>1587</v>
      </c>
      <c r="B578" s="352" t="s">
        <v>1588</v>
      </c>
      <c r="C578" s="100">
        <v>1000</v>
      </c>
      <c r="D578" s="9"/>
      <c r="E578" s="9"/>
      <c r="F578" s="9"/>
      <c r="G578" s="9"/>
      <c r="J578" s="11"/>
    </row>
    <row r="579" spans="1:17" s="10" customFormat="1" ht="16.5">
      <c r="A579" s="335"/>
      <c r="B579" s="304"/>
      <c r="C579" s="353"/>
      <c r="D579" s="9"/>
      <c r="E579" s="9"/>
      <c r="F579" s="9"/>
      <c r="G579" s="9"/>
      <c r="J579" s="11"/>
    </row>
    <row r="580" spans="1:17" ht="15.75">
      <c r="A580" s="287" t="s">
        <v>910</v>
      </c>
      <c r="B580" s="288" t="s">
        <v>14</v>
      </c>
      <c r="C580" s="289"/>
    </row>
    <row r="581" spans="1:17" s="290" customFormat="1" ht="15.75">
      <c r="A581" s="287" t="s">
        <v>997</v>
      </c>
      <c r="B581" s="292" t="s">
        <v>557</v>
      </c>
      <c r="C581" s="337"/>
      <c r="D581" s="282"/>
      <c r="E581" s="282"/>
      <c r="F581" s="282"/>
      <c r="G581" s="282"/>
      <c r="H581" s="282"/>
      <c r="I581" s="282"/>
      <c r="J581" s="282"/>
      <c r="K581" s="282"/>
      <c r="L581" s="282"/>
      <c r="M581" s="282"/>
      <c r="N581" s="282"/>
      <c r="O581" s="282"/>
      <c r="P581" s="282"/>
      <c r="Q581" s="282"/>
    </row>
    <row r="582" spans="1:17" s="290" customFormat="1" ht="16.5" thickBot="1">
      <c r="A582" s="354"/>
      <c r="B582" s="292"/>
      <c r="C582" s="337"/>
      <c r="D582" s="282"/>
      <c r="E582" s="282"/>
      <c r="F582" s="282"/>
      <c r="G582" s="282"/>
      <c r="H582" s="282"/>
      <c r="I582" s="282"/>
      <c r="J582" s="282"/>
      <c r="K582" s="282"/>
      <c r="L582" s="282"/>
      <c r="M582" s="282"/>
      <c r="N582" s="282"/>
      <c r="O582" s="282"/>
      <c r="P582" s="282"/>
      <c r="Q582" s="282"/>
    </row>
    <row r="583" spans="1:17" s="10" customFormat="1" ht="15.75">
      <c r="A583" s="294" t="s">
        <v>602</v>
      </c>
      <c r="B583" s="283" t="s">
        <v>49</v>
      </c>
      <c r="C583" s="284" t="s">
        <v>603</v>
      </c>
    </row>
    <row r="584" spans="1:17" s="10" customFormat="1" ht="16.5" thickBot="1">
      <c r="A584" s="295"/>
      <c r="B584" s="285"/>
      <c r="C584" s="296"/>
    </row>
    <row r="585" spans="1:17" s="290" customFormat="1" ht="15.75">
      <c r="A585" s="338" t="s">
        <v>998</v>
      </c>
      <c r="B585" s="355" t="s">
        <v>1589</v>
      </c>
      <c r="C585" s="340">
        <v>200</v>
      </c>
      <c r="D585" s="282"/>
      <c r="E585" s="282"/>
      <c r="F585" s="282"/>
      <c r="G585" s="282"/>
      <c r="H585" s="282"/>
      <c r="I585" s="282"/>
      <c r="J585" s="282"/>
      <c r="K585" s="282"/>
      <c r="L585" s="282"/>
      <c r="M585" s="282"/>
      <c r="N585" s="282"/>
      <c r="O585" s="282"/>
      <c r="P585" s="282"/>
      <c r="Q585" s="282"/>
    </row>
    <row r="586" spans="1:17" s="290" customFormat="1" ht="15.75">
      <c r="A586" s="356" t="s">
        <v>999</v>
      </c>
      <c r="B586" s="307" t="s">
        <v>558</v>
      </c>
      <c r="C586" s="357">
        <v>150</v>
      </c>
      <c r="D586" s="282"/>
      <c r="E586" s="282"/>
      <c r="F586" s="282"/>
      <c r="G586" s="282"/>
      <c r="H586" s="282"/>
      <c r="I586" s="282"/>
      <c r="J586" s="282"/>
      <c r="K586" s="282"/>
      <c r="L586" s="282"/>
      <c r="M586" s="282"/>
      <c r="N586" s="282"/>
      <c r="O586" s="282"/>
      <c r="P586" s="282"/>
      <c r="Q586" s="282"/>
    </row>
    <row r="587" spans="1:17" s="290" customFormat="1" ht="15.75">
      <c r="A587" s="356" t="s">
        <v>1000</v>
      </c>
      <c r="B587" s="307" t="s">
        <v>1590</v>
      </c>
      <c r="C587" s="357">
        <v>170</v>
      </c>
      <c r="D587" s="282"/>
      <c r="E587" s="282"/>
      <c r="F587" s="282"/>
      <c r="G587" s="282"/>
      <c r="H587" s="282"/>
      <c r="I587" s="282"/>
      <c r="J587" s="282"/>
      <c r="K587" s="282"/>
      <c r="L587" s="282"/>
      <c r="M587" s="282"/>
      <c r="N587" s="282"/>
      <c r="O587" s="282"/>
      <c r="P587" s="282"/>
      <c r="Q587" s="282"/>
    </row>
    <row r="588" spans="1:17" s="290" customFormat="1" ht="15.75">
      <c r="A588" s="356" t="s">
        <v>1001</v>
      </c>
      <c r="B588" s="307" t="s">
        <v>594</v>
      </c>
      <c r="C588" s="357">
        <v>140</v>
      </c>
      <c r="D588" s="282"/>
      <c r="E588" s="282"/>
      <c r="F588" s="282"/>
      <c r="G588" s="282"/>
      <c r="H588" s="282"/>
      <c r="I588" s="282"/>
      <c r="J588" s="282"/>
      <c r="K588" s="282"/>
      <c r="L588" s="282"/>
      <c r="M588" s="282"/>
      <c r="N588" s="282"/>
      <c r="O588" s="282"/>
      <c r="P588" s="282"/>
      <c r="Q588" s="282"/>
    </row>
    <row r="589" spans="1:17" s="290" customFormat="1" ht="15.75">
      <c r="A589" s="356" t="s">
        <v>1002</v>
      </c>
      <c r="B589" s="307" t="s">
        <v>1591</v>
      </c>
      <c r="C589" s="357">
        <v>250</v>
      </c>
      <c r="D589" s="282"/>
      <c r="E589" s="282"/>
      <c r="F589" s="282"/>
      <c r="G589" s="282"/>
      <c r="H589" s="282"/>
      <c r="I589" s="282"/>
      <c r="J589" s="282"/>
      <c r="K589" s="282"/>
      <c r="L589" s="282"/>
      <c r="M589" s="282"/>
      <c r="N589" s="282"/>
      <c r="O589" s="282"/>
      <c r="P589" s="282"/>
      <c r="Q589" s="282"/>
    </row>
    <row r="590" spans="1:17" s="290" customFormat="1" ht="15.75">
      <c r="A590" s="356" t="s">
        <v>1003</v>
      </c>
      <c r="B590" s="307" t="s">
        <v>90</v>
      </c>
      <c r="C590" s="357">
        <v>170</v>
      </c>
      <c r="D590" s="282"/>
      <c r="E590" s="282"/>
      <c r="F590" s="282"/>
      <c r="G590" s="282"/>
      <c r="H590" s="282"/>
      <c r="I590" s="282"/>
      <c r="J590" s="282"/>
      <c r="K590" s="282"/>
      <c r="L590" s="282"/>
      <c r="M590" s="282"/>
      <c r="N590" s="282"/>
      <c r="O590" s="282"/>
      <c r="P590" s="282"/>
      <c r="Q590" s="282"/>
    </row>
    <row r="591" spans="1:17" s="290" customFormat="1" ht="15.75">
      <c r="A591" s="356" t="s">
        <v>1004</v>
      </c>
      <c r="B591" s="358" t="s">
        <v>13</v>
      </c>
      <c r="C591" s="357">
        <v>120</v>
      </c>
      <c r="D591" s="282"/>
      <c r="E591" s="282"/>
      <c r="F591" s="282"/>
      <c r="G591" s="282"/>
      <c r="H591" s="282"/>
      <c r="I591" s="282"/>
      <c r="J591" s="282"/>
      <c r="K591" s="282"/>
      <c r="L591" s="282"/>
      <c r="M591" s="282"/>
      <c r="N591" s="282"/>
      <c r="O591" s="282"/>
      <c r="P591" s="282"/>
      <c r="Q591" s="282"/>
    </row>
    <row r="592" spans="1:17" s="290" customFormat="1" ht="15.75">
      <c r="A592" s="356" t="s">
        <v>1005</v>
      </c>
      <c r="B592" s="307" t="s">
        <v>1592</v>
      </c>
      <c r="C592" s="357">
        <v>700</v>
      </c>
      <c r="D592" s="282"/>
      <c r="E592" s="282"/>
      <c r="F592" s="282"/>
      <c r="G592" s="282"/>
      <c r="H592" s="282"/>
      <c r="I592" s="282"/>
      <c r="J592" s="282"/>
      <c r="K592" s="282"/>
      <c r="L592" s="282"/>
      <c r="M592" s="282"/>
      <c r="N592" s="282"/>
      <c r="O592" s="282"/>
      <c r="P592" s="282"/>
      <c r="Q592" s="282"/>
    </row>
    <row r="593" spans="1:18" s="290" customFormat="1" ht="15.75">
      <c r="A593" s="356" t="s">
        <v>1006</v>
      </c>
      <c r="B593" s="307" t="s">
        <v>595</v>
      </c>
      <c r="C593" s="357">
        <v>550</v>
      </c>
      <c r="D593" s="282"/>
      <c r="E593" s="282"/>
      <c r="F593" s="282"/>
      <c r="G593" s="282"/>
      <c r="H593" s="282"/>
      <c r="I593" s="282"/>
      <c r="J593" s="282"/>
      <c r="K593" s="282"/>
      <c r="L593" s="282"/>
      <c r="M593" s="282"/>
      <c r="N593" s="282"/>
      <c r="O593" s="282"/>
      <c r="P593" s="282"/>
      <c r="Q593" s="282"/>
    </row>
    <row r="594" spans="1:18" s="290" customFormat="1" ht="15.75">
      <c r="A594" s="356" t="s">
        <v>1007</v>
      </c>
      <c r="B594" s="307" t="s">
        <v>178</v>
      </c>
      <c r="C594" s="357">
        <v>450</v>
      </c>
      <c r="D594" s="282"/>
      <c r="E594" s="282"/>
      <c r="F594" s="282"/>
      <c r="G594" s="282"/>
      <c r="H594" s="282"/>
      <c r="I594" s="282"/>
      <c r="J594" s="282"/>
      <c r="K594" s="282"/>
      <c r="L594" s="282"/>
      <c r="M594" s="282"/>
      <c r="N594" s="282"/>
      <c r="O594" s="282"/>
      <c r="P594" s="282"/>
      <c r="Q594" s="282"/>
    </row>
    <row r="595" spans="1:18" s="290" customFormat="1" ht="15.75">
      <c r="A595" s="356" t="s">
        <v>1008</v>
      </c>
      <c r="B595" s="358" t="s">
        <v>1593</v>
      </c>
      <c r="C595" s="357">
        <v>500</v>
      </c>
      <c r="D595" s="282"/>
      <c r="E595" s="282"/>
      <c r="F595" s="282"/>
      <c r="G595" s="282"/>
      <c r="H595" s="282"/>
      <c r="I595" s="282"/>
      <c r="J595" s="282"/>
      <c r="K595" s="282"/>
      <c r="L595" s="282"/>
      <c r="M595" s="282"/>
      <c r="N595" s="282"/>
      <c r="O595" s="282"/>
      <c r="P595" s="282"/>
      <c r="Q595" s="282"/>
    </row>
    <row r="596" spans="1:18" s="360" customFormat="1" ht="15.75">
      <c r="A596" s="356" t="s">
        <v>1009</v>
      </c>
      <c r="B596" s="47" t="s">
        <v>1594</v>
      </c>
      <c r="C596" s="91">
        <v>2400</v>
      </c>
      <c r="D596" s="359"/>
      <c r="E596" s="4"/>
    </row>
    <row r="597" spans="1:18" s="290" customFormat="1" ht="16.5" thickBot="1">
      <c r="A597" s="361" t="s">
        <v>1010</v>
      </c>
      <c r="B597" s="362" t="s">
        <v>1595</v>
      </c>
      <c r="C597" s="323">
        <v>700</v>
      </c>
      <c r="D597" s="282"/>
      <c r="E597" s="282"/>
      <c r="F597" s="282"/>
      <c r="G597" s="282"/>
      <c r="H597" s="282"/>
      <c r="I597" s="282"/>
      <c r="J597" s="282"/>
      <c r="K597" s="282"/>
      <c r="L597" s="282"/>
      <c r="M597" s="282"/>
      <c r="N597" s="282"/>
      <c r="O597" s="282"/>
      <c r="P597" s="282"/>
      <c r="Q597" s="282"/>
    </row>
    <row r="599" spans="1:18" s="4" customFormat="1" ht="15.75">
      <c r="A599" s="83" t="s">
        <v>910</v>
      </c>
      <c r="B599" s="26" t="s">
        <v>14</v>
      </c>
      <c r="C599" s="64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</row>
    <row r="600" spans="1:18" s="4" customFormat="1" ht="15.75">
      <c r="A600" s="83" t="s">
        <v>1011</v>
      </c>
      <c r="B600" s="25" t="s">
        <v>559</v>
      </c>
      <c r="C600" s="6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</row>
    <row r="601" spans="1:18" ht="16.5" thickBot="1">
      <c r="A601" s="95"/>
      <c r="B601" s="25"/>
      <c r="C601" s="63"/>
    </row>
    <row r="602" spans="1:18" s="10" customFormat="1" ht="15.75">
      <c r="A602" s="248" t="s">
        <v>602</v>
      </c>
      <c r="B602" s="258" t="s">
        <v>49</v>
      </c>
      <c r="C602" s="256" t="s">
        <v>603</v>
      </c>
      <c r="D602" s="20"/>
    </row>
    <row r="603" spans="1:18" s="10" customFormat="1" ht="16.5" thickBot="1">
      <c r="A603" s="249"/>
      <c r="B603" s="259"/>
      <c r="C603" s="257"/>
      <c r="D603" s="20"/>
    </row>
    <row r="604" spans="1:18" s="10" customFormat="1" ht="16.5">
      <c r="A604" s="97" t="s">
        <v>1012</v>
      </c>
      <c r="B604" s="5" t="s">
        <v>34</v>
      </c>
      <c r="C604" s="98">
        <v>150</v>
      </c>
      <c r="D604" s="9"/>
      <c r="E604" s="9"/>
      <c r="F604" s="9"/>
      <c r="G604" s="9"/>
      <c r="H604" s="9"/>
      <c r="K604" s="11"/>
    </row>
    <row r="605" spans="1:18" s="13" customFormat="1" ht="16.5">
      <c r="A605" s="97" t="s">
        <v>1013</v>
      </c>
      <c r="B605" s="5" t="s">
        <v>35</v>
      </c>
      <c r="C605" s="98">
        <v>150</v>
      </c>
      <c r="E605" s="9"/>
      <c r="F605" s="9"/>
      <c r="G605" s="9"/>
      <c r="H605" s="9"/>
      <c r="K605" s="11"/>
    </row>
    <row r="606" spans="1:18" s="13" customFormat="1" ht="16.5">
      <c r="A606" s="97" t="s">
        <v>1014</v>
      </c>
      <c r="B606" s="3" t="s">
        <v>560</v>
      </c>
      <c r="C606" s="98">
        <v>160</v>
      </c>
      <c r="D606" s="9"/>
      <c r="E606" s="9"/>
      <c r="F606" s="9"/>
      <c r="G606" s="9"/>
      <c r="H606" s="9"/>
      <c r="K606" s="11"/>
    </row>
    <row r="607" spans="1:18" s="13" customFormat="1" ht="15.75">
      <c r="A607" s="97" t="s">
        <v>1015</v>
      </c>
      <c r="B607" s="23" t="s">
        <v>3</v>
      </c>
      <c r="C607" s="98">
        <v>160</v>
      </c>
      <c r="D607" s="15"/>
      <c r="E607" s="15"/>
      <c r="F607" s="15"/>
      <c r="G607" s="15"/>
      <c r="H607" s="14"/>
      <c r="I607" s="14"/>
      <c r="J607" s="14"/>
      <c r="K607" s="158"/>
    </row>
    <row r="608" spans="1:18" s="10" customFormat="1" ht="15.75">
      <c r="A608" s="97" t="s">
        <v>1016</v>
      </c>
      <c r="B608" s="3" t="s">
        <v>4</v>
      </c>
      <c r="C608" s="98">
        <v>140</v>
      </c>
      <c r="D608" s="15"/>
      <c r="E608" s="15"/>
      <c r="F608" s="14"/>
      <c r="G608" s="15"/>
      <c r="H608" s="14"/>
      <c r="I608" s="15"/>
      <c r="J608" s="14"/>
      <c r="K608" s="160"/>
    </row>
    <row r="609" spans="1:18" s="10" customFormat="1" ht="15.75">
      <c r="A609" s="97" t="s">
        <v>1017</v>
      </c>
      <c r="B609" s="6" t="s">
        <v>80</v>
      </c>
      <c r="C609" s="98">
        <v>140</v>
      </c>
      <c r="D609" s="14"/>
      <c r="F609" s="17"/>
      <c r="I609" s="18"/>
      <c r="K609" s="19"/>
    </row>
    <row r="610" spans="1:18" ht="15.75">
      <c r="A610" s="97" t="s">
        <v>1018</v>
      </c>
      <c r="B610" s="3" t="s">
        <v>561</v>
      </c>
      <c r="C610" s="98">
        <v>140</v>
      </c>
    </row>
    <row r="611" spans="1:18" s="4" customFormat="1" ht="15.75">
      <c r="A611" s="97" t="s">
        <v>1019</v>
      </c>
      <c r="B611" s="3" t="s">
        <v>562</v>
      </c>
      <c r="C611" s="98">
        <v>140</v>
      </c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</row>
    <row r="612" spans="1:18" s="4" customFormat="1" ht="15.75">
      <c r="A612" s="97" t="s">
        <v>1020</v>
      </c>
      <c r="B612" s="5" t="s">
        <v>563</v>
      </c>
      <c r="C612" s="98">
        <v>180</v>
      </c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</row>
    <row r="613" spans="1:18" s="4" customFormat="1" ht="15.75">
      <c r="A613" s="97" t="s">
        <v>1021</v>
      </c>
      <c r="B613" s="5" t="s">
        <v>177</v>
      </c>
      <c r="C613" s="98">
        <v>220</v>
      </c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</row>
    <row r="614" spans="1:18" s="4" customFormat="1" ht="15.75">
      <c r="A614" s="97" t="s">
        <v>1022</v>
      </c>
      <c r="B614" s="5" t="s">
        <v>241</v>
      </c>
      <c r="C614" s="98">
        <v>170</v>
      </c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</row>
    <row r="615" spans="1:18" s="10" customFormat="1" ht="15.75">
      <c r="A615" s="97" t="s">
        <v>1023</v>
      </c>
      <c r="B615" s="47" t="s">
        <v>238</v>
      </c>
      <c r="C615" s="98">
        <v>1230</v>
      </c>
      <c r="D615" s="20"/>
    </row>
    <row r="616" spans="1:18" s="10" customFormat="1" ht="15.75">
      <c r="A616" s="97" t="s">
        <v>1024</v>
      </c>
      <c r="B616" s="47" t="s">
        <v>239</v>
      </c>
      <c r="C616" s="98">
        <v>840</v>
      </c>
      <c r="D616" s="20"/>
    </row>
    <row r="617" spans="1:18" s="4" customFormat="1" ht="15.75">
      <c r="A617" s="97" t="s">
        <v>1025</v>
      </c>
      <c r="B617" s="47" t="s">
        <v>240</v>
      </c>
      <c r="C617" s="98">
        <v>650</v>
      </c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</row>
    <row r="618" spans="1:18" s="4" customFormat="1" ht="15.75">
      <c r="A618" s="97" t="s">
        <v>1026</v>
      </c>
      <c r="B618" s="47" t="s">
        <v>48</v>
      </c>
      <c r="C618" s="98">
        <v>400</v>
      </c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</row>
    <row r="619" spans="1:18" s="4" customFormat="1" ht="15.75">
      <c r="A619" s="97" t="s">
        <v>1423</v>
      </c>
      <c r="B619" s="5" t="s">
        <v>1424</v>
      </c>
      <c r="C619" s="98">
        <v>400</v>
      </c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</row>
    <row r="620" spans="1:18" s="4" customFormat="1" ht="15.75">
      <c r="A620" s="97" t="s">
        <v>1425</v>
      </c>
      <c r="B620" s="5" t="s">
        <v>283</v>
      </c>
      <c r="C620" s="98">
        <v>500</v>
      </c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</row>
    <row r="621" spans="1:18" s="10" customFormat="1" ht="15.75">
      <c r="A621" s="97" t="s">
        <v>1426</v>
      </c>
      <c r="B621" s="47" t="s">
        <v>1427</v>
      </c>
      <c r="C621" s="98">
        <v>500</v>
      </c>
      <c r="D621" s="20"/>
    </row>
    <row r="622" spans="1:18" s="10" customFormat="1" ht="15.75">
      <c r="A622" s="97" t="s">
        <v>1428</v>
      </c>
      <c r="B622" s="47" t="s">
        <v>1429</v>
      </c>
      <c r="C622" s="98">
        <v>500</v>
      </c>
      <c r="D622" s="20"/>
    </row>
    <row r="623" spans="1:18" s="4" customFormat="1" ht="16.5" thickBot="1">
      <c r="A623" s="99" t="s">
        <v>1430</v>
      </c>
      <c r="B623" s="113" t="s">
        <v>1431</v>
      </c>
      <c r="C623" s="100">
        <v>500</v>
      </c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</row>
    <row r="624" spans="1:18" s="4" customFormat="1" ht="15.75">
      <c r="A624" s="96"/>
      <c r="B624" s="6"/>
      <c r="C624" s="72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</row>
    <row r="625" spans="1:18" s="290" customFormat="1" ht="15.75">
      <c r="A625" s="287" t="s">
        <v>910</v>
      </c>
      <c r="B625" s="288" t="s">
        <v>14</v>
      </c>
      <c r="C625" s="289"/>
      <c r="D625" s="282"/>
      <c r="E625" s="282"/>
      <c r="F625" s="282"/>
      <c r="G625" s="282"/>
      <c r="H625" s="282"/>
      <c r="I625" s="282"/>
      <c r="J625" s="282"/>
      <c r="K625" s="282"/>
      <c r="L625" s="282"/>
      <c r="M625" s="282"/>
      <c r="N625" s="282"/>
      <c r="O625" s="282"/>
      <c r="P625" s="282"/>
      <c r="Q625" s="282"/>
    </row>
    <row r="626" spans="1:18" s="290" customFormat="1" ht="15.75">
      <c r="A626" s="287" t="s">
        <v>1027</v>
      </c>
      <c r="B626" s="292" t="s">
        <v>564</v>
      </c>
      <c r="C626" s="337"/>
      <c r="D626" s="282"/>
      <c r="E626" s="282"/>
      <c r="F626" s="282"/>
      <c r="G626" s="282"/>
      <c r="H626" s="282"/>
      <c r="I626" s="282"/>
      <c r="J626" s="282"/>
      <c r="K626" s="282"/>
      <c r="L626" s="282"/>
      <c r="M626" s="282"/>
      <c r="N626" s="282"/>
      <c r="O626" s="282"/>
      <c r="P626" s="282"/>
      <c r="Q626" s="282"/>
    </row>
    <row r="627" spans="1:18" s="290" customFormat="1" ht="16.5" thickBot="1">
      <c r="A627" s="363"/>
      <c r="C627" s="337"/>
      <c r="D627" s="282"/>
      <c r="E627" s="282"/>
      <c r="F627" s="282"/>
      <c r="G627" s="282"/>
      <c r="H627" s="282"/>
      <c r="I627" s="282"/>
      <c r="J627" s="282"/>
      <c r="K627" s="282"/>
      <c r="L627" s="282"/>
      <c r="M627" s="282"/>
      <c r="N627" s="282"/>
      <c r="O627" s="282"/>
      <c r="P627" s="282"/>
      <c r="Q627" s="282"/>
    </row>
    <row r="628" spans="1:18" s="10" customFormat="1" ht="15.75" customHeight="1">
      <c r="A628" s="294" t="s">
        <v>602</v>
      </c>
      <c r="B628" s="283" t="s">
        <v>49</v>
      </c>
      <c r="C628" s="284" t="s">
        <v>603</v>
      </c>
    </row>
    <row r="629" spans="1:18" s="10" customFormat="1" ht="16.5" thickBot="1">
      <c r="A629" s="295"/>
      <c r="B629" s="285"/>
      <c r="C629" s="296"/>
    </row>
    <row r="630" spans="1:18" s="290" customFormat="1" ht="15.75">
      <c r="A630" s="338" t="s">
        <v>1028</v>
      </c>
      <c r="B630" s="364" t="s">
        <v>565</v>
      </c>
      <c r="C630" s="340">
        <v>250</v>
      </c>
      <c r="D630" s="282"/>
      <c r="E630" s="282"/>
      <c r="F630" s="282"/>
      <c r="G630" s="282"/>
      <c r="H630" s="282"/>
      <c r="I630" s="282"/>
      <c r="J630" s="282"/>
      <c r="K630" s="282"/>
      <c r="L630" s="282"/>
      <c r="M630" s="282"/>
      <c r="N630" s="282"/>
      <c r="O630" s="282"/>
      <c r="P630" s="282"/>
      <c r="Q630" s="282"/>
    </row>
    <row r="631" spans="1:18" s="290" customFormat="1" ht="15.75">
      <c r="A631" s="356" t="s">
        <v>1029</v>
      </c>
      <c r="B631" s="306" t="s">
        <v>1596</v>
      </c>
      <c r="C631" s="357">
        <v>500</v>
      </c>
      <c r="D631" s="282"/>
      <c r="E631" s="282"/>
      <c r="F631" s="282"/>
      <c r="G631" s="282"/>
      <c r="H631" s="282"/>
      <c r="I631" s="282"/>
      <c r="J631" s="282"/>
      <c r="K631" s="282"/>
      <c r="L631" s="282"/>
      <c r="M631" s="282"/>
      <c r="N631" s="282"/>
      <c r="O631" s="282"/>
      <c r="P631" s="282"/>
      <c r="Q631" s="282"/>
    </row>
    <row r="632" spans="1:18" s="290" customFormat="1" ht="15.75">
      <c r="A632" s="356" t="s">
        <v>1030</v>
      </c>
      <c r="B632" s="306" t="s">
        <v>179</v>
      </c>
      <c r="C632" s="357">
        <v>1420</v>
      </c>
      <c r="D632" s="282"/>
      <c r="E632" s="282"/>
      <c r="F632" s="282"/>
      <c r="G632" s="282"/>
      <c r="H632" s="282"/>
      <c r="I632" s="282"/>
      <c r="J632" s="282"/>
      <c r="K632" s="282"/>
      <c r="L632" s="282"/>
      <c r="M632" s="282"/>
      <c r="N632" s="282"/>
      <c r="O632" s="282"/>
      <c r="P632" s="282"/>
      <c r="Q632" s="282"/>
    </row>
    <row r="633" spans="1:18" s="290" customFormat="1" ht="15.75">
      <c r="A633" s="356" t="s">
        <v>1031</v>
      </c>
      <c r="B633" s="306" t="s">
        <v>180</v>
      </c>
      <c r="C633" s="357">
        <v>1270</v>
      </c>
      <c r="D633" s="282"/>
      <c r="E633" s="282"/>
      <c r="F633" s="282"/>
      <c r="G633" s="282"/>
      <c r="H633" s="282"/>
      <c r="I633" s="282"/>
      <c r="J633" s="282"/>
      <c r="K633" s="282"/>
      <c r="L633" s="282"/>
      <c r="M633" s="282"/>
      <c r="N633" s="282"/>
      <c r="O633" s="282"/>
      <c r="P633" s="282"/>
      <c r="Q633" s="282"/>
    </row>
    <row r="634" spans="1:18" s="290" customFormat="1" ht="15.75">
      <c r="A634" s="356" t="s">
        <v>1032</v>
      </c>
      <c r="B634" s="306" t="s">
        <v>181</v>
      </c>
      <c r="C634" s="357">
        <v>1070</v>
      </c>
      <c r="D634" s="282"/>
      <c r="E634" s="282"/>
      <c r="F634" s="282"/>
      <c r="G634" s="282"/>
      <c r="H634" s="282"/>
      <c r="I634" s="282"/>
      <c r="J634" s="282"/>
      <c r="K634" s="282"/>
      <c r="L634" s="282"/>
      <c r="M634" s="282"/>
      <c r="N634" s="282"/>
      <c r="O634" s="282"/>
      <c r="P634" s="282"/>
      <c r="Q634" s="282"/>
    </row>
    <row r="635" spans="1:18" s="290" customFormat="1" ht="16.5" thickBot="1">
      <c r="A635" s="99" t="s">
        <v>1338</v>
      </c>
      <c r="B635" s="365" t="s">
        <v>1597</v>
      </c>
      <c r="C635" s="100">
        <v>230</v>
      </c>
      <c r="D635" s="282"/>
      <c r="E635" s="282"/>
      <c r="F635" s="282"/>
      <c r="G635" s="282"/>
      <c r="H635" s="282"/>
      <c r="I635" s="282"/>
      <c r="J635" s="282"/>
      <c r="K635" s="282"/>
      <c r="L635" s="282"/>
      <c r="M635" s="282"/>
      <c r="N635" s="282"/>
      <c r="O635" s="282"/>
      <c r="P635" s="282"/>
      <c r="Q635" s="282"/>
    </row>
    <row r="636" spans="1:18" s="4" customFormat="1" ht="15.75">
      <c r="A636" s="27"/>
      <c r="C636" s="6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</row>
    <row r="637" spans="1:18" s="4" customFormat="1" ht="15.75">
      <c r="A637" s="83" t="s">
        <v>910</v>
      </c>
      <c r="B637" s="71" t="s">
        <v>229</v>
      </c>
      <c r="C637" s="72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</row>
    <row r="638" spans="1:18" s="4" customFormat="1" ht="15.75">
      <c r="A638" s="83" t="s">
        <v>1033</v>
      </c>
      <c r="B638" s="73" t="s">
        <v>230</v>
      </c>
      <c r="C638" s="74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</row>
    <row r="639" spans="1:18" s="4" customFormat="1" ht="16.5" thickBot="1">
      <c r="A639" s="95"/>
      <c r="B639" s="73"/>
      <c r="C639" s="74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</row>
    <row r="640" spans="1:18" s="10" customFormat="1" ht="15.75">
      <c r="A640" s="248" t="s">
        <v>602</v>
      </c>
      <c r="B640" s="258" t="s">
        <v>49</v>
      </c>
      <c r="C640" s="256" t="s">
        <v>603</v>
      </c>
      <c r="D640" s="20"/>
    </row>
    <row r="641" spans="1:18" s="10" customFormat="1" ht="16.5" thickBot="1">
      <c r="A641" s="249"/>
      <c r="B641" s="259"/>
      <c r="C641" s="257"/>
      <c r="D641" s="20"/>
    </row>
    <row r="642" spans="1:18" s="9" customFormat="1" ht="16.5">
      <c r="A642" s="167"/>
      <c r="B642" s="254" t="s">
        <v>260</v>
      </c>
      <c r="C642" s="255"/>
      <c r="K642" s="11"/>
    </row>
    <row r="643" spans="1:18" s="9" customFormat="1" ht="16.5">
      <c r="A643" s="168"/>
      <c r="B643" s="250" t="s">
        <v>261</v>
      </c>
      <c r="C643" s="251"/>
      <c r="K643" s="11"/>
    </row>
    <row r="644" spans="1:18" s="9" customFormat="1" ht="16.5">
      <c r="A644" s="116" t="s">
        <v>1034</v>
      </c>
      <c r="B644" s="76" t="s">
        <v>262</v>
      </c>
      <c r="C644" s="155">
        <v>245</v>
      </c>
      <c r="K644" s="11"/>
    </row>
    <row r="645" spans="1:18" s="9" customFormat="1" ht="16.5">
      <c r="A645" s="116" t="s">
        <v>1035</v>
      </c>
      <c r="B645" s="23" t="s">
        <v>263</v>
      </c>
      <c r="C645" s="155">
        <v>245</v>
      </c>
      <c r="K645" s="11"/>
    </row>
    <row r="646" spans="1:18" s="10" customFormat="1" ht="15.75">
      <c r="A646" s="116" t="s">
        <v>1036</v>
      </c>
      <c r="B646" s="76" t="s">
        <v>264</v>
      </c>
      <c r="C646" s="155">
        <v>245</v>
      </c>
      <c r="K646" s="69"/>
    </row>
    <row r="647" spans="1:18" s="10" customFormat="1" ht="15.75">
      <c r="A647" s="116" t="s">
        <v>1037</v>
      </c>
      <c r="B647" s="76" t="s">
        <v>265</v>
      </c>
      <c r="C647" s="155">
        <v>273</v>
      </c>
      <c r="K647" s="20"/>
    </row>
    <row r="648" spans="1:18" s="10" customFormat="1" ht="15.75">
      <c r="A648" s="116" t="s">
        <v>1038</v>
      </c>
      <c r="B648" s="76" t="s">
        <v>266</v>
      </c>
      <c r="C648" s="155">
        <v>406</v>
      </c>
      <c r="F648" s="17"/>
      <c r="I648" s="70"/>
      <c r="K648" s="69"/>
    </row>
    <row r="649" spans="1:18" s="10" customFormat="1" ht="31.5">
      <c r="A649" s="116" t="s">
        <v>1039</v>
      </c>
      <c r="B649" s="76" t="s">
        <v>267</v>
      </c>
      <c r="C649" s="155">
        <v>450</v>
      </c>
    </row>
    <row r="650" spans="1:18" s="4" customFormat="1" ht="15.75">
      <c r="A650" s="116" t="s">
        <v>1040</v>
      </c>
      <c r="B650" s="76" t="s">
        <v>268</v>
      </c>
      <c r="C650" s="155">
        <v>450</v>
      </c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</row>
    <row r="651" spans="1:18" s="4" customFormat="1" ht="15.75">
      <c r="A651" s="116" t="s">
        <v>1041</v>
      </c>
      <c r="B651" s="76" t="s">
        <v>269</v>
      </c>
      <c r="C651" s="155">
        <v>450</v>
      </c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</row>
    <row r="652" spans="1:18" s="4" customFormat="1" ht="15.75">
      <c r="A652" s="169"/>
      <c r="B652" s="252" t="s">
        <v>271</v>
      </c>
      <c r="C652" s="2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</row>
    <row r="653" spans="1:18" s="4" customFormat="1" ht="15.75">
      <c r="A653" s="97" t="s">
        <v>1042</v>
      </c>
      <c r="B653" s="76" t="s">
        <v>272</v>
      </c>
      <c r="C653" s="91">
        <v>1474</v>
      </c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</row>
    <row r="654" spans="1:18" s="10" customFormat="1" ht="15.75">
      <c r="A654" s="97" t="s">
        <v>1043</v>
      </c>
      <c r="B654" s="76" t="s">
        <v>273</v>
      </c>
      <c r="C654" s="155">
        <v>494</v>
      </c>
      <c r="D654" s="20"/>
    </row>
    <row r="655" spans="1:18" s="10" customFormat="1" ht="15.75">
      <c r="A655" s="168"/>
      <c r="B655" s="250" t="s">
        <v>274</v>
      </c>
      <c r="C655" s="251"/>
      <c r="D655" s="20"/>
    </row>
    <row r="656" spans="1:18" s="4" customFormat="1" ht="15.75">
      <c r="A656" s="97" t="s">
        <v>1044</v>
      </c>
      <c r="B656" s="76" t="s">
        <v>275</v>
      </c>
      <c r="C656" s="117">
        <v>476</v>
      </c>
    </row>
    <row r="657" spans="1:18" s="4" customFormat="1" ht="31.5">
      <c r="A657" s="97" t="s">
        <v>1045</v>
      </c>
      <c r="B657" s="76" t="s">
        <v>276</v>
      </c>
      <c r="C657" s="117">
        <v>161</v>
      </c>
    </row>
    <row r="658" spans="1:18" s="4" customFormat="1" ht="15.75">
      <c r="A658" s="97" t="s">
        <v>1046</v>
      </c>
      <c r="B658" s="76" t="s">
        <v>277</v>
      </c>
      <c r="C658" s="117">
        <v>282</v>
      </c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</row>
    <row r="659" spans="1:18" s="4" customFormat="1" ht="15.75">
      <c r="A659" s="97" t="s">
        <v>1047</v>
      </c>
      <c r="B659" s="76" t="s">
        <v>278</v>
      </c>
      <c r="C659" s="117">
        <v>476</v>
      </c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</row>
    <row r="660" spans="1:18" s="4" customFormat="1" ht="31.5">
      <c r="A660" s="97" t="s">
        <v>1048</v>
      </c>
      <c r="B660" s="76" t="s">
        <v>279</v>
      </c>
      <c r="C660" s="117">
        <v>161</v>
      </c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</row>
    <row r="661" spans="1:18" s="4" customFormat="1" ht="15.75">
      <c r="A661" s="97" t="s">
        <v>1049</v>
      </c>
      <c r="B661" s="76" t="s">
        <v>280</v>
      </c>
      <c r="C661" s="117">
        <v>282</v>
      </c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</row>
    <row r="662" spans="1:18" s="4" customFormat="1" ht="15.75">
      <c r="A662" s="97" t="s">
        <v>1050</v>
      </c>
      <c r="B662" s="76" t="s">
        <v>281</v>
      </c>
      <c r="C662" s="117">
        <v>477</v>
      </c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</row>
    <row r="663" spans="1:18" s="4" customFormat="1" ht="15.75">
      <c r="A663" s="97" t="s">
        <v>1051</v>
      </c>
      <c r="B663" s="76" t="s">
        <v>282</v>
      </c>
      <c r="C663" s="117">
        <v>445</v>
      </c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</row>
    <row r="664" spans="1:18" s="4" customFormat="1" ht="15.75">
      <c r="A664" s="97" t="s">
        <v>1052</v>
      </c>
      <c r="B664" s="76" t="s">
        <v>283</v>
      </c>
      <c r="C664" s="117">
        <v>450</v>
      </c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</row>
    <row r="665" spans="1:18" s="4" customFormat="1" ht="15.75">
      <c r="A665" s="97" t="s">
        <v>1053</v>
      </c>
      <c r="B665" s="76" t="s">
        <v>284</v>
      </c>
      <c r="C665" s="117">
        <v>418</v>
      </c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</row>
    <row r="666" spans="1:18" s="4" customFormat="1" ht="15.75">
      <c r="A666" s="168"/>
      <c r="B666" s="250" t="s">
        <v>285</v>
      </c>
      <c r="C666" s="251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</row>
    <row r="667" spans="1:18" s="4" customFormat="1" ht="15.75">
      <c r="A667" s="97" t="s">
        <v>1054</v>
      </c>
      <c r="B667" s="76" t="s">
        <v>286</v>
      </c>
      <c r="C667" s="117">
        <v>477</v>
      </c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</row>
    <row r="668" spans="1:18" s="4" customFormat="1" ht="15.75">
      <c r="A668" s="97" t="s">
        <v>1055</v>
      </c>
      <c r="B668" s="76" t="s">
        <v>287</v>
      </c>
      <c r="C668" s="117">
        <v>477</v>
      </c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</row>
    <row r="669" spans="1:18" s="4" customFormat="1" ht="15.75">
      <c r="A669" s="97" t="s">
        <v>1056</v>
      </c>
      <c r="B669" s="76" t="s">
        <v>288</v>
      </c>
      <c r="C669" s="117">
        <v>478</v>
      </c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</row>
    <row r="670" spans="1:18" s="4" customFormat="1" ht="15.75">
      <c r="A670" s="97" t="s">
        <v>1057</v>
      </c>
      <c r="B670" s="76" t="s">
        <v>289</v>
      </c>
      <c r="C670" s="117">
        <v>221</v>
      </c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</row>
    <row r="671" spans="1:18" s="165" customFormat="1" ht="15.75">
      <c r="A671" s="97" t="s">
        <v>1058</v>
      </c>
      <c r="B671" s="156" t="s">
        <v>290</v>
      </c>
      <c r="C671" s="117">
        <v>166</v>
      </c>
    </row>
    <row r="672" spans="1:18" s="165" customFormat="1" ht="15.75">
      <c r="A672" s="97" t="s">
        <v>1059</v>
      </c>
      <c r="B672" s="76" t="s">
        <v>291</v>
      </c>
      <c r="C672" s="117">
        <v>166</v>
      </c>
    </row>
    <row r="673" spans="1:3" s="165" customFormat="1" ht="15.75">
      <c r="A673" s="97" t="s">
        <v>1060</v>
      </c>
      <c r="B673" s="156" t="s">
        <v>292</v>
      </c>
      <c r="C673" s="117">
        <v>287</v>
      </c>
    </row>
    <row r="674" spans="1:3" s="165" customFormat="1" ht="15.75">
      <c r="A674" s="97" t="s">
        <v>1061</v>
      </c>
      <c r="B674" s="156" t="s">
        <v>293</v>
      </c>
      <c r="C674" s="117">
        <v>323</v>
      </c>
    </row>
    <row r="675" spans="1:3" s="165" customFormat="1" ht="31.5">
      <c r="A675" s="97" t="s">
        <v>1062</v>
      </c>
      <c r="B675" s="76" t="s">
        <v>294</v>
      </c>
      <c r="C675" s="117">
        <v>312</v>
      </c>
    </row>
    <row r="676" spans="1:3" s="165" customFormat="1" ht="15.75">
      <c r="A676" s="97" t="s">
        <v>1063</v>
      </c>
      <c r="B676" s="76" t="s">
        <v>231</v>
      </c>
      <c r="C676" s="117">
        <v>998</v>
      </c>
    </row>
    <row r="677" spans="1:3" s="165" customFormat="1" ht="15.75">
      <c r="A677" s="97" t="s">
        <v>1064</v>
      </c>
      <c r="B677" s="76" t="s">
        <v>295</v>
      </c>
      <c r="C677" s="117">
        <v>380</v>
      </c>
    </row>
    <row r="678" spans="1:3" s="165" customFormat="1" ht="15.75">
      <c r="A678" s="97" t="s">
        <v>1065</v>
      </c>
      <c r="B678" s="76" t="s">
        <v>296</v>
      </c>
      <c r="C678" s="117">
        <v>380</v>
      </c>
    </row>
    <row r="679" spans="1:3" s="165" customFormat="1" ht="15.75">
      <c r="A679" s="97" t="s">
        <v>1066</v>
      </c>
      <c r="B679" s="156" t="s">
        <v>297</v>
      </c>
      <c r="C679" s="117">
        <v>166</v>
      </c>
    </row>
    <row r="680" spans="1:3" s="165" customFormat="1" ht="15.75">
      <c r="A680" s="97" t="s">
        <v>1067</v>
      </c>
      <c r="B680" s="76" t="s">
        <v>298</v>
      </c>
      <c r="C680" s="117">
        <v>226</v>
      </c>
    </row>
    <row r="681" spans="1:3" s="165" customFormat="1" ht="15.75">
      <c r="A681" s="168"/>
      <c r="B681" s="250" t="s">
        <v>299</v>
      </c>
      <c r="C681" s="251"/>
    </row>
    <row r="682" spans="1:3" s="165" customFormat="1" ht="31.5">
      <c r="A682" s="97" t="s">
        <v>1068</v>
      </c>
      <c r="B682" s="76" t="s">
        <v>300</v>
      </c>
      <c r="C682" s="117">
        <v>134</v>
      </c>
    </row>
    <row r="683" spans="1:3" s="165" customFormat="1" ht="15.75">
      <c r="A683" s="97" t="s">
        <v>1069</v>
      </c>
      <c r="B683" s="156" t="s">
        <v>301</v>
      </c>
      <c r="C683" s="117">
        <v>550</v>
      </c>
    </row>
    <row r="684" spans="1:3" s="165" customFormat="1" ht="15.75">
      <c r="A684" s="97" t="s">
        <v>1070</v>
      </c>
      <c r="B684" s="76" t="s">
        <v>302</v>
      </c>
      <c r="C684" s="117">
        <v>423</v>
      </c>
    </row>
    <row r="685" spans="1:3" s="165" customFormat="1" ht="15.75">
      <c r="A685" s="97" t="s">
        <v>1071</v>
      </c>
      <c r="B685" s="76" t="s">
        <v>303</v>
      </c>
      <c r="C685" s="117">
        <v>331</v>
      </c>
    </row>
    <row r="686" spans="1:3" s="165" customFormat="1" ht="15.75">
      <c r="A686" s="97" t="s">
        <v>1072</v>
      </c>
      <c r="B686" s="156" t="s">
        <v>304</v>
      </c>
      <c r="C686" s="117">
        <v>550</v>
      </c>
    </row>
    <row r="687" spans="1:3" s="165" customFormat="1" ht="15.75">
      <c r="A687" s="97" t="s">
        <v>1073</v>
      </c>
      <c r="B687" s="156" t="s">
        <v>305</v>
      </c>
      <c r="C687" s="117">
        <v>550</v>
      </c>
    </row>
    <row r="688" spans="1:3" s="165" customFormat="1" ht="15.75">
      <c r="A688" s="97" t="s">
        <v>1074</v>
      </c>
      <c r="B688" s="156" t="s">
        <v>306</v>
      </c>
      <c r="C688" s="117">
        <v>550</v>
      </c>
    </row>
    <row r="689" spans="1:3" s="165" customFormat="1" ht="15.75">
      <c r="A689" s="97" t="s">
        <v>1075</v>
      </c>
      <c r="B689" s="156" t="s">
        <v>307</v>
      </c>
      <c r="C689" s="117">
        <v>550</v>
      </c>
    </row>
    <row r="690" spans="1:3" s="165" customFormat="1" ht="15.75">
      <c r="A690" s="97" t="s">
        <v>1076</v>
      </c>
      <c r="B690" s="156" t="s">
        <v>308</v>
      </c>
      <c r="C690" s="117">
        <v>550</v>
      </c>
    </row>
    <row r="691" spans="1:3" s="165" customFormat="1" ht="15.75">
      <c r="A691" s="97" t="s">
        <v>1077</v>
      </c>
      <c r="B691" s="156" t="s">
        <v>309</v>
      </c>
      <c r="C691" s="117">
        <v>134</v>
      </c>
    </row>
    <row r="692" spans="1:3" s="165" customFormat="1" ht="15.75">
      <c r="A692" s="97" t="s">
        <v>1078</v>
      </c>
      <c r="B692" s="156" t="s">
        <v>310</v>
      </c>
      <c r="C692" s="155">
        <v>149</v>
      </c>
    </row>
    <row r="693" spans="1:3" s="165" customFormat="1" ht="15.75">
      <c r="A693" s="97" t="s">
        <v>1079</v>
      </c>
      <c r="B693" s="156" t="s">
        <v>311</v>
      </c>
      <c r="C693" s="155">
        <v>149</v>
      </c>
    </row>
    <row r="694" spans="1:3" s="165" customFormat="1" ht="15.75">
      <c r="A694" s="97" t="s">
        <v>1080</v>
      </c>
      <c r="B694" s="156" t="s">
        <v>312</v>
      </c>
      <c r="C694" s="155">
        <v>406</v>
      </c>
    </row>
    <row r="695" spans="1:3" s="165" customFormat="1" ht="15.75">
      <c r="A695" s="169"/>
      <c r="B695" s="252" t="s">
        <v>328</v>
      </c>
      <c r="C695" s="253"/>
    </row>
    <row r="696" spans="1:3" s="165" customFormat="1" ht="15.75">
      <c r="A696" s="97" t="s">
        <v>1081</v>
      </c>
      <c r="B696" s="76" t="s">
        <v>329</v>
      </c>
      <c r="C696" s="117">
        <v>154</v>
      </c>
    </row>
    <row r="697" spans="1:3" s="165" customFormat="1" ht="15.75">
      <c r="A697" s="97" t="s">
        <v>1082</v>
      </c>
      <c r="B697" s="76" t="s">
        <v>330</v>
      </c>
      <c r="C697" s="117">
        <v>154</v>
      </c>
    </row>
    <row r="698" spans="1:3" s="165" customFormat="1" ht="15.75">
      <c r="A698" s="97" t="s">
        <v>1083</v>
      </c>
      <c r="B698" s="76" t="s">
        <v>331</v>
      </c>
      <c r="C698" s="117">
        <v>154</v>
      </c>
    </row>
    <row r="699" spans="1:3" s="165" customFormat="1" ht="15.75">
      <c r="A699" s="97" t="s">
        <v>1084</v>
      </c>
      <c r="B699" s="76" t="s">
        <v>332</v>
      </c>
      <c r="C699" s="117">
        <v>214</v>
      </c>
    </row>
    <row r="700" spans="1:3" s="165" customFormat="1" ht="15.75">
      <c r="A700" s="97" t="s">
        <v>1085</v>
      </c>
      <c r="B700" s="76" t="s">
        <v>333</v>
      </c>
      <c r="C700" s="117">
        <v>166</v>
      </c>
    </row>
    <row r="701" spans="1:3" s="165" customFormat="1" ht="15.75">
      <c r="A701" s="97" t="s">
        <v>1086</v>
      </c>
      <c r="B701" s="76" t="s">
        <v>334</v>
      </c>
      <c r="C701" s="155">
        <v>182</v>
      </c>
    </row>
    <row r="702" spans="1:3" s="165" customFormat="1" ht="15.75">
      <c r="A702" s="97" t="s">
        <v>1087</v>
      </c>
      <c r="B702" s="76" t="s">
        <v>335</v>
      </c>
      <c r="C702" s="155">
        <v>143</v>
      </c>
    </row>
    <row r="703" spans="1:3" s="165" customFormat="1" ht="15.75">
      <c r="A703" s="97" t="s">
        <v>1088</v>
      </c>
      <c r="B703" s="76" t="s">
        <v>232</v>
      </c>
      <c r="C703" s="155">
        <v>143</v>
      </c>
    </row>
    <row r="704" spans="1:3" s="165" customFormat="1" ht="15.75">
      <c r="A704" s="97" t="s">
        <v>1089</v>
      </c>
      <c r="B704" s="76" t="s">
        <v>233</v>
      </c>
      <c r="C704" s="155">
        <v>143</v>
      </c>
    </row>
    <row r="705" spans="1:3" s="165" customFormat="1" ht="18.75">
      <c r="A705" s="170"/>
      <c r="B705" s="272" t="s">
        <v>336</v>
      </c>
      <c r="C705" s="251"/>
    </row>
    <row r="706" spans="1:3" s="165" customFormat="1" ht="14.25">
      <c r="A706" s="171"/>
      <c r="B706" s="273" t="s">
        <v>337</v>
      </c>
      <c r="C706" s="253"/>
    </row>
    <row r="707" spans="1:3" s="165" customFormat="1" ht="15.75">
      <c r="A707" s="97" t="s">
        <v>1090</v>
      </c>
      <c r="B707" s="156" t="s">
        <v>338</v>
      </c>
      <c r="C707" s="155">
        <v>254</v>
      </c>
    </row>
    <row r="708" spans="1:3" s="165" customFormat="1" ht="15.75">
      <c r="A708" s="97" t="s">
        <v>1091</v>
      </c>
      <c r="B708" s="156" t="s">
        <v>339</v>
      </c>
      <c r="C708" s="155">
        <v>254</v>
      </c>
    </row>
    <row r="709" spans="1:3" s="165" customFormat="1" ht="15.75">
      <c r="A709" s="97" t="s">
        <v>1092</v>
      </c>
      <c r="B709" s="156" t="s">
        <v>340</v>
      </c>
      <c r="C709" s="155">
        <v>254</v>
      </c>
    </row>
    <row r="710" spans="1:3" s="165" customFormat="1" ht="15.75">
      <c r="A710" s="97" t="s">
        <v>1093</v>
      </c>
      <c r="B710" s="156" t="s">
        <v>341</v>
      </c>
      <c r="C710" s="155">
        <v>254</v>
      </c>
    </row>
    <row r="711" spans="1:3" s="165" customFormat="1" ht="15.75">
      <c r="A711" s="97" t="s">
        <v>1094</v>
      </c>
      <c r="B711" s="156" t="s">
        <v>342</v>
      </c>
      <c r="C711" s="155">
        <v>254</v>
      </c>
    </row>
    <row r="712" spans="1:3" s="165" customFormat="1" ht="15.75">
      <c r="A712" s="97" t="s">
        <v>1095</v>
      </c>
      <c r="B712" s="156" t="s">
        <v>343</v>
      </c>
      <c r="C712" s="155">
        <v>254</v>
      </c>
    </row>
    <row r="713" spans="1:3" s="165" customFormat="1" ht="15.75">
      <c r="A713" s="97" t="s">
        <v>1096</v>
      </c>
      <c r="B713" s="156" t="s">
        <v>344</v>
      </c>
      <c r="C713" s="155">
        <v>254</v>
      </c>
    </row>
    <row r="714" spans="1:3" s="165" customFormat="1" ht="15.75">
      <c r="A714" s="97" t="s">
        <v>1097</v>
      </c>
      <c r="B714" s="156" t="s">
        <v>345</v>
      </c>
      <c r="C714" s="155">
        <v>254</v>
      </c>
    </row>
    <row r="715" spans="1:3" s="165" customFormat="1" ht="15.75">
      <c r="A715" s="97" t="s">
        <v>1098</v>
      </c>
      <c r="B715" s="156" t="s">
        <v>346</v>
      </c>
      <c r="C715" s="155">
        <v>254</v>
      </c>
    </row>
    <row r="716" spans="1:3" s="165" customFormat="1" ht="15.75">
      <c r="A716" s="97" t="s">
        <v>1099</v>
      </c>
      <c r="B716" s="156" t="s">
        <v>347</v>
      </c>
      <c r="C716" s="155">
        <v>254</v>
      </c>
    </row>
    <row r="717" spans="1:3" s="165" customFormat="1" ht="15.75">
      <c r="A717" s="169"/>
      <c r="B717" s="252" t="s">
        <v>348</v>
      </c>
      <c r="C717" s="253"/>
    </row>
    <row r="718" spans="1:3" s="165" customFormat="1" ht="15.75">
      <c r="A718" s="97" t="s">
        <v>1100</v>
      </c>
      <c r="B718" s="156" t="s">
        <v>349</v>
      </c>
      <c r="C718" s="98">
        <v>1536</v>
      </c>
    </row>
    <row r="719" spans="1:3" s="165" customFormat="1" ht="15.75">
      <c r="A719" s="97" t="s">
        <v>1101</v>
      </c>
      <c r="B719" s="156" t="s">
        <v>350</v>
      </c>
      <c r="C719" s="98">
        <v>1536</v>
      </c>
    </row>
    <row r="720" spans="1:3" s="165" customFormat="1" ht="15.75">
      <c r="A720" s="169"/>
      <c r="B720" s="252" t="s">
        <v>351</v>
      </c>
      <c r="C720" s="253"/>
    </row>
    <row r="721" spans="1:3" s="165" customFormat="1" ht="15.75">
      <c r="A721" s="97" t="s">
        <v>1102</v>
      </c>
      <c r="B721" s="156" t="s">
        <v>352</v>
      </c>
      <c r="C721" s="155">
        <v>259</v>
      </c>
    </row>
    <row r="722" spans="1:3" s="165" customFormat="1" ht="15.75">
      <c r="A722" s="97" t="s">
        <v>1103</v>
      </c>
      <c r="B722" s="156" t="s">
        <v>353</v>
      </c>
      <c r="C722" s="155">
        <v>259</v>
      </c>
    </row>
    <row r="723" spans="1:3" s="165" customFormat="1" ht="15.75">
      <c r="A723" s="97" t="s">
        <v>1104</v>
      </c>
      <c r="B723" s="156" t="s">
        <v>354</v>
      </c>
      <c r="C723" s="155">
        <v>259</v>
      </c>
    </row>
    <row r="724" spans="1:3" s="165" customFormat="1" ht="15.75">
      <c r="A724" s="97" t="s">
        <v>1105</v>
      </c>
      <c r="B724" s="156" t="s">
        <v>355</v>
      </c>
      <c r="C724" s="155">
        <v>277</v>
      </c>
    </row>
    <row r="725" spans="1:3" s="165" customFormat="1" ht="15.75">
      <c r="A725" s="97" t="s">
        <v>1106</v>
      </c>
      <c r="B725" s="156" t="s">
        <v>356</v>
      </c>
      <c r="C725" s="155">
        <v>262</v>
      </c>
    </row>
    <row r="726" spans="1:3" s="165" customFormat="1" ht="15.75">
      <c r="A726" s="97" t="s">
        <v>1107</v>
      </c>
      <c r="B726" s="156" t="s">
        <v>357</v>
      </c>
      <c r="C726" s="155">
        <v>259</v>
      </c>
    </row>
    <row r="727" spans="1:3" s="165" customFormat="1" ht="15.75">
      <c r="A727" s="97" t="s">
        <v>1108</v>
      </c>
      <c r="B727" s="172" t="s">
        <v>358</v>
      </c>
      <c r="C727" s="155">
        <v>277</v>
      </c>
    </row>
    <row r="728" spans="1:3" s="165" customFormat="1" ht="15.75">
      <c r="A728" s="97" t="s">
        <v>1109</v>
      </c>
      <c r="B728" s="173" t="s">
        <v>359</v>
      </c>
      <c r="C728" s="155">
        <v>277</v>
      </c>
    </row>
    <row r="729" spans="1:3" s="165" customFormat="1" ht="15.75">
      <c r="A729" s="169"/>
      <c r="B729" s="252" t="s">
        <v>360</v>
      </c>
      <c r="C729" s="253"/>
    </row>
    <row r="730" spans="1:3" s="165" customFormat="1" ht="15.75">
      <c r="A730" s="97" t="s">
        <v>1110</v>
      </c>
      <c r="B730" s="174" t="s">
        <v>361</v>
      </c>
      <c r="C730" s="155">
        <v>254</v>
      </c>
    </row>
    <row r="731" spans="1:3" s="165" customFormat="1" ht="15.75">
      <c r="A731" s="97" t="s">
        <v>1111</v>
      </c>
      <c r="B731" s="156" t="s">
        <v>362</v>
      </c>
      <c r="C731" s="155">
        <v>254</v>
      </c>
    </row>
    <row r="732" spans="1:3" s="165" customFormat="1" ht="15.75">
      <c r="A732" s="97" t="s">
        <v>1112</v>
      </c>
      <c r="B732" s="156" t="s">
        <v>363</v>
      </c>
      <c r="C732" s="155">
        <v>254</v>
      </c>
    </row>
    <row r="733" spans="1:3" s="165" customFormat="1" ht="15.75">
      <c r="A733" s="97" t="s">
        <v>1113</v>
      </c>
      <c r="B733" s="156" t="s">
        <v>364</v>
      </c>
      <c r="C733" s="155">
        <v>254</v>
      </c>
    </row>
    <row r="734" spans="1:3" s="165" customFormat="1" ht="15.75">
      <c r="A734" s="97" t="s">
        <v>1114</v>
      </c>
      <c r="B734" s="156" t="s">
        <v>365</v>
      </c>
      <c r="C734" s="155">
        <v>254</v>
      </c>
    </row>
    <row r="735" spans="1:3" s="165" customFormat="1" ht="15.75">
      <c r="A735" s="97" t="s">
        <v>1115</v>
      </c>
      <c r="B735" s="156" t="s">
        <v>366</v>
      </c>
      <c r="C735" s="155">
        <v>254</v>
      </c>
    </row>
    <row r="736" spans="1:3" s="165" customFormat="1" ht="15.75">
      <c r="A736" s="169"/>
      <c r="B736" s="252" t="s">
        <v>367</v>
      </c>
      <c r="C736" s="253"/>
    </row>
    <row r="737" spans="1:7" s="165" customFormat="1" ht="15.75">
      <c r="A737" s="97" t="s">
        <v>1116</v>
      </c>
      <c r="B737" s="156" t="s">
        <v>368</v>
      </c>
      <c r="C737" s="155">
        <v>264</v>
      </c>
    </row>
    <row r="738" spans="1:7" s="165" customFormat="1" ht="15.75">
      <c r="A738" s="97" t="s">
        <v>1117</v>
      </c>
      <c r="B738" s="156" t="s">
        <v>369</v>
      </c>
      <c r="C738" s="155">
        <v>707</v>
      </c>
    </row>
    <row r="739" spans="1:7" s="165" customFormat="1" ht="15.75">
      <c r="A739" s="97" t="s">
        <v>1118</v>
      </c>
      <c r="B739" s="156" t="s">
        <v>370</v>
      </c>
      <c r="C739" s="155">
        <v>707</v>
      </c>
    </row>
    <row r="740" spans="1:7" s="165" customFormat="1" ht="15.75">
      <c r="A740" s="169"/>
      <c r="B740" s="252" t="s">
        <v>371</v>
      </c>
      <c r="C740" s="251"/>
    </row>
    <row r="741" spans="1:7" s="165" customFormat="1" ht="31.5">
      <c r="A741" s="97" t="s">
        <v>1119</v>
      </c>
      <c r="B741" s="156" t="s">
        <v>372</v>
      </c>
      <c r="C741" s="117">
        <v>814</v>
      </c>
    </row>
    <row r="742" spans="1:7" s="165" customFormat="1" ht="15.75">
      <c r="A742" s="97" t="s">
        <v>1120</v>
      </c>
      <c r="B742" s="156" t="s">
        <v>373</v>
      </c>
      <c r="C742" s="155">
        <v>717</v>
      </c>
      <c r="D742" s="166"/>
      <c r="E742" s="166"/>
      <c r="F742" s="166"/>
      <c r="G742" s="166"/>
    </row>
    <row r="743" spans="1:7" s="165" customFormat="1" ht="15.75">
      <c r="A743" s="97" t="s">
        <v>1121</v>
      </c>
      <c r="B743" s="156" t="s">
        <v>374</v>
      </c>
      <c r="C743" s="155">
        <v>930</v>
      </c>
      <c r="D743" s="175"/>
      <c r="E743" s="175"/>
      <c r="F743" s="175"/>
      <c r="G743" s="175"/>
    </row>
    <row r="744" spans="1:7" s="165" customFormat="1" ht="15.75">
      <c r="A744" s="97" t="s">
        <v>1122</v>
      </c>
      <c r="B744" s="156" t="s">
        <v>375</v>
      </c>
      <c r="C744" s="155">
        <v>930</v>
      </c>
      <c r="D744" s="166"/>
      <c r="E744" s="166"/>
      <c r="F744" s="166"/>
      <c r="G744" s="166"/>
    </row>
    <row r="745" spans="1:7" s="165" customFormat="1" ht="15.75">
      <c r="A745" s="97" t="s">
        <v>1123</v>
      </c>
      <c r="B745" s="156" t="s">
        <v>376</v>
      </c>
      <c r="C745" s="155">
        <v>370</v>
      </c>
    </row>
    <row r="746" spans="1:7" s="165" customFormat="1" ht="15.75">
      <c r="A746" s="97" t="s">
        <v>1124</v>
      </c>
      <c r="B746" s="156" t="s">
        <v>377</v>
      </c>
      <c r="C746" s="155">
        <v>370</v>
      </c>
    </row>
    <row r="747" spans="1:7" s="165" customFormat="1" ht="15.75">
      <c r="A747" s="97" t="s">
        <v>1125</v>
      </c>
      <c r="B747" s="156" t="s">
        <v>234</v>
      </c>
      <c r="C747" s="155">
        <v>254</v>
      </c>
    </row>
    <row r="748" spans="1:7" s="165" customFormat="1" ht="15.75">
      <c r="A748" s="97" t="s">
        <v>1126</v>
      </c>
      <c r="B748" s="156" t="s">
        <v>378</v>
      </c>
      <c r="C748" s="155">
        <v>445</v>
      </c>
    </row>
    <row r="749" spans="1:7" s="165" customFormat="1" ht="15.75">
      <c r="A749" s="97" t="s">
        <v>1127</v>
      </c>
      <c r="B749" s="156" t="s">
        <v>379</v>
      </c>
      <c r="C749" s="155">
        <v>293</v>
      </c>
    </row>
    <row r="750" spans="1:7" s="165" customFormat="1" ht="15.75">
      <c r="A750" s="97" t="s">
        <v>1128</v>
      </c>
      <c r="B750" s="156" t="s">
        <v>380</v>
      </c>
      <c r="C750" s="155">
        <v>293</v>
      </c>
    </row>
    <row r="751" spans="1:7" s="165" customFormat="1" ht="15.75">
      <c r="A751" s="97" t="s">
        <v>1129</v>
      </c>
      <c r="B751" s="156" t="s">
        <v>381</v>
      </c>
      <c r="C751" s="155">
        <v>480</v>
      </c>
    </row>
    <row r="752" spans="1:7" s="165" customFormat="1" ht="15.75">
      <c r="A752" s="97" t="s">
        <v>1130</v>
      </c>
      <c r="B752" s="156" t="s">
        <v>382</v>
      </c>
      <c r="C752" s="155">
        <v>480</v>
      </c>
    </row>
    <row r="753" spans="1:3" s="165" customFormat="1" ht="15.75">
      <c r="A753" s="97" t="s">
        <v>1131</v>
      </c>
      <c r="B753" s="156" t="s">
        <v>383</v>
      </c>
      <c r="C753" s="155">
        <v>290</v>
      </c>
    </row>
    <row r="754" spans="1:3" s="165" customFormat="1" ht="15.75">
      <c r="A754" s="169"/>
      <c r="B754" s="252" t="s">
        <v>384</v>
      </c>
      <c r="C754" s="251"/>
    </row>
    <row r="755" spans="1:3" s="165" customFormat="1" ht="15.75">
      <c r="A755" s="97" t="s">
        <v>1132</v>
      </c>
      <c r="B755" s="156" t="s">
        <v>385</v>
      </c>
      <c r="C755" s="155">
        <v>312</v>
      </c>
    </row>
    <row r="756" spans="1:3" s="165" customFormat="1" ht="15.75">
      <c r="A756" s="97" t="s">
        <v>1133</v>
      </c>
      <c r="B756" s="156" t="s">
        <v>386</v>
      </c>
      <c r="C756" s="155">
        <v>322</v>
      </c>
    </row>
    <row r="757" spans="1:3" s="165" customFormat="1" ht="15.75">
      <c r="A757" s="169"/>
      <c r="B757" s="176" t="s">
        <v>387</v>
      </c>
      <c r="C757" s="177"/>
    </row>
    <row r="758" spans="1:3" s="165" customFormat="1" ht="15.75">
      <c r="A758" s="97" t="s">
        <v>1134</v>
      </c>
      <c r="B758" s="156" t="s">
        <v>388</v>
      </c>
      <c r="C758" s="155">
        <v>450</v>
      </c>
    </row>
    <row r="759" spans="1:3" s="165" customFormat="1" ht="15.75">
      <c r="A759" s="97" t="s">
        <v>1135</v>
      </c>
      <c r="B759" s="156" t="s">
        <v>389</v>
      </c>
      <c r="C759" s="155">
        <v>450</v>
      </c>
    </row>
    <row r="760" spans="1:3" s="165" customFormat="1" ht="15.75">
      <c r="A760" s="97" t="s">
        <v>1136</v>
      </c>
      <c r="B760" s="156" t="s">
        <v>390</v>
      </c>
      <c r="C760" s="155">
        <v>450</v>
      </c>
    </row>
    <row r="761" spans="1:3" s="165" customFormat="1" ht="15.75">
      <c r="A761" s="97" t="s">
        <v>1137</v>
      </c>
      <c r="B761" s="156" t="s">
        <v>391</v>
      </c>
      <c r="C761" s="155">
        <v>450</v>
      </c>
    </row>
    <row r="762" spans="1:3" s="165" customFormat="1" ht="15.75">
      <c r="A762" s="97" t="s">
        <v>1138</v>
      </c>
      <c r="B762" s="156" t="s">
        <v>392</v>
      </c>
      <c r="C762" s="117">
        <v>533</v>
      </c>
    </row>
    <row r="763" spans="1:3" s="165" customFormat="1" ht="15.75">
      <c r="A763" s="169"/>
      <c r="B763" s="252" t="s">
        <v>393</v>
      </c>
      <c r="C763" s="253"/>
    </row>
    <row r="764" spans="1:3" s="165" customFormat="1" ht="15.75">
      <c r="A764" s="97" t="s">
        <v>1139</v>
      </c>
      <c r="B764" s="156" t="s">
        <v>394</v>
      </c>
      <c r="C764" s="155">
        <v>452</v>
      </c>
    </row>
    <row r="765" spans="1:3" s="165" customFormat="1" ht="15.75">
      <c r="A765" s="97" t="s">
        <v>1140</v>
      </c>
      <c r="B765" s="156" t="s">
        <v>395</v>
      </c>
      <c r="C765" s="155">
        <v>452</v>
      </c>
    </row>
    <row r="766" spans="1:3" s="165" customFormat="1" ht="15.75">
      <c r="A766" s="178"/>
      <c r="B766" s="252" t="s">
        <v>396</v>
      </c>
      <c r="C766" s="253"/>
    </row>
    <row r="767" spans="1:3" s="165" customFormat="1" ht="15.75">
      <c r="A767" s="97" t="s">
        <v>1141</v>
      </c>
      <c r="B767" s="156" t="s">
        <v>397</v>
      </c>
      <c r="C767" s="155">
        <v>452</v>
      </c>
    </row>
    <row r="768" spans="1:3" s="165" customFormat="1" ht="15.75">
      <c r="A768" s="169"/>
      <c r="B768" s="252" t="s">
        <v>398</v>
      </c>
      <c r="C768" s="253"/>
    </row>
    <row r="769" spans="1:8" s="165" customFormat="1" ht="15.75">
      <c r="A769" s="118" t="s">
        <v>1142</v>
      </c>
      <c r="B769" s="179" t="s">
        <v>399</v>
      </c>
      <c r="C769" s="180">
        <v>618</v>
      </c>
      <c r="D769" s="166"/>
      <c r="E769" s="166"/>
      <c r="F769" s="166"/>
      <c r="G769" s="166"/>
    </row>
    <row r="770" spans="1:8" s="165" customFormat="1" ht="15.75">
      <c r="A770" s="264"/>
      <c r="B770" s="181" t="s">
        <v>400</v>
      </c>
      <c r="C770" s="182"/>
      <c r="D770" s="166"/>
      <c r="E770" s="166"/>
      <c r="F770" s="166"/>
      <c r="G770" s="166"/>
    </row>
    <row r="771" spans="1:8" s="165" customFormat="1" ht="15.75">
      <c r="A771" s="264"/>
      <c r="B771" s="181" t="s">
        <v>401</v>
      </c>
      <c r="C771" s="182"/>
      <c r="D771" s="183"/>
      <c r="E771" s="183"/>
      <c r="F771" s="183"/>
      <c r="G771" s="183"/>
    </row>
    <row r="772" spans="1:8" s="165" customFormat="1" ht="15.75">
      <c r="A772" s="264"/>
      <c r="B772" s="181" t="s">
        <v>402</v>
      </c>
      <c r="C772" s="182"/>
    </row>
    <row r="773" spans="1:8" s="165" customFormat="1" ht="15.75">
      <c r="A773" s="265"/>
      <c r="B773" s="181" t="s">
        <v>403</v>
      </c>
      <c r="C773" s="184"/>
    </row>
    <row r="774" spans="1:8" s="165" customFormat="1" ht="31.5">
      <c r="A774" s="118" t="s">
        <v>1143</v>
      </c>
      <c r="B774" s="185" t="s">
        <v>404</v>
      </c>
      <c r="C774" s="186">
        <v>888</v>
      </c>
    </row>
    <row r="775" spans="1:8" s="165" customFormat="1" ht="15.75">
      <c r="A775" s="187"/>
      <c r="B775" s="181" t="s">
        <v>405</v>
      </c>
      <c r="C775" s="182"/>
    </row>
    <row r="776" spans="1:8" s="165" customFormat="1" ht="15.75">
      <c r="A776" s="187"/>
      <c r="B776" s="181" t="s">
        <v>406</v>
      </c>
      <c r="C776" s="182"/>
      <c r="D776" s="166"/>
      <c r="E776" s="166"/>
      <c r="F776" s="166"/>
      <c r="G776" s="166"/>
      <c r="H776" s="166"/>
    </row>
    <row r="777" spans="1:8" s="165" customFormat="1" ht="15.75">
      <c r="A777" s="187"/>
      <c r="B777" s="181" t="s">
        <v>407</v>
      </c>
      <c r="C777" s="182"/>
      <c r="D777" s="175"/>
      <c r="E777" s="175"/>
      <c r="F777" s="175"/>
      <c r="G777" s="175"/>
      <c r="H777" s="166"/>
    </row>
    <row r="778" spans="1:8" s="165" customFormat="1" ht="15.75">
      <c r="A778" s="187"/>
      <c r="B778" s="181" t="s">
        <v>408</v>
      </c>
      <c r="C778" s="182"/>
      <c r="D778" s="166"/>
      <c r="E778" s="166"/>
      <c r="F778" s="166"/>
      <c r="G778" s="166"/>
      <c r="H778" s="166"/>
    </row>
    <row r="779" spans="1:8" s="165" customFormat="1" ht="15.75">
      <c r="A779" s="187"/>
      <c r="B779" s="181" t="s">
        <v>409</v>
      </c>
      <c r="C779" s="182"/>
    </row>
    <row r="780" spans="1:8" s="165" customFormat="1" ht="15.75">
      <c r="A780" s="187"/>
      <c r="B780" s="181" t="s">
        <v>410</v>
      </c>
      <c r="C780" s="182"/>
    </row>
    <row r="781" spans="1:8" s="165" customFormat="1" ht="15.75">
      <c r="A781" s="187"/>
      <c r="B781" s="181" t="s">
        <v>411</v>
      </c>
      <c r="C781" s="182"/>
    </row>
    <row r="782" spans="1:8" s="165" customFormat="1" ht="15.75">
      <c r="A782" s="187"/>
      <c r="B782" s="181" t="s">
        <v>412</v>
      </c>
      <c r="C782" s="182"/>
    </row>
    <row r="783" spans="1:8" s="165" customFormat="1" ht="15.75">
      <c r="A783" s="187"/>
      <c r="B783" s="181" t="s">
        <v>413</v>
      </c>
      <c r="C783" s="184"/>
    </row>
    <row r="784" spans="1:8" s="165" customFormat="1" ht="15.75">
      <c r="A784" s="118" t="s">
        <v>1144</v>
      </c>
      <c r="B784" s="185" t="s">
        <v>414</v>
      </c>
      <c r="C784" s="188">
        <v>618</v>
      </c>
    </row>
    <row r="785" spans="1:3" s="165" customFormat="1" ht="15.75">
      <c r="A785" s="189"/>
      <c r="B785" s="190" t="s">
        <v>415</v>
      </c>
      <c r="C785" s="191"/>
    </row>
    <row r="786" spans="1:3" s="165" customFormat="1" ht="15.75">
      <c r="A786" s="119" t="s">
        <v>1145</v>
      </c>
      <c r="B786" s="185" t="s">
        <v>416</v>
      </c>
      <c r="C786" s="188">
        <v>618</v>
      </c>
    </row>
    <row r="787" spans="1:3" s="165" customFormat="1" ht="15.75">
      <c r="A787" s="189"/>
      <c r="B787" s="174" t="s">
        <v>417</v>
      </c>
      <c r="C787" s="184"/>
    </row>
    <row r="788" spans="1:3" s="165" customFormat="1" ht="15.75">
      <c r="A788" s="169"/>
      <c r="B788" s="252" t="s">
        <v>418</v>
      </c>
      <c r="C788" s="253"/>
    </row>
    <row r="789" spans="1:3" s="165" customFormat="1" ht="15.75">
      <c r="A789" s="97" t="s">
        <v>1146</v>
      </c>
      <c r="B789" s="156" t="s">
        <v>419</v>
      </c>
      <c r="C789" s="91">
        <v>879</v>
      </c>
    </row>
    <row r="790" spans="1:3" s="165" customFormat="1" ht="15.75">
      <c r="A790" s="97" t="s">
        <v>1147</v>
      </c>
      <c r="B790" s="156" t="s">
        <v>420</v>
      </c>
      <c r="C790" s="91">
        <v>760</v>
      </c>
    </row>
    <row r="791" spans="1:3" s="165" customFormat="1" ht="15.75">
      <c r="A791" s="97" t="s">
        <v>1148</v>
      </c>
      <c r="B791" s="156" t="s">
        <v>421</v>
      </c>
      <c r="C791" s="91">
        <v>370</v>
      </c>
    </row>
    <row r="792" spans="1:3" s="165" customFormat="1" ht="15.75">
      <c r="A792" s="97" t="s">
        <v>1149</v>
      </c>
      <c r="B792" s="156" t="s">
        <v>422</v>
      </c>
      <c r="C792" s="91">
        <v>347</v>
      </c>
    </row>
    <row r="793" spans="1:3" s="165" customFormat="1" ht="15.75">
      <c r="A793" s="97" t="s">
        <v>1150</v>
      </c>
      <c r="B793" s="156" t="s">
        <v>423</v>
      </c>
      <c r="C793" s="91">
        <v>1408</v>
      </c>
    </row>
    <row r="794" spans="1:3" s="165" customFormat="1" ht="15.75">
      <c r="A794" s="168"/>
      <c r="B794" s="250" t="s">
        <v>424</v>
      </c>
      <c r="C794" s="251"/>
    </row>
    <row r="795" spans="1:3" s="165" customFormat="1" ht="15.75">
      <c r="A795" s="169"/>
      <c r="B795" s="252" t="s">
        <v>425</v>
      </c>
      <c r="C795" s="251"/>
    </row>
    <row r="796" spans="1:3" s="165" customFormat="1" ht="15.75">
      <c r="A796" s="97" t="s">
        <v>1151</v>
      </c>
      <c r="B796" s="156" t="s">
        <v>426</v>
      </c>
      <c r="C796" s="155">
        <v>132</v>
      </c>
    </row>
    <row r="797" spans="1:3" s="165" customFormat="1" ht="15.75">
      <c r="A797" s="97" t="s">
        <v>1152</v>
      </c>
      <c r="B797" s="156" t="s">
        <v>427</v>
      </c>
      <c r="C797" s="155">
        <v>132</v>
      </c>
    </row>
    <row r="798" spans="1:3" s="165" customFormat="1" ht="15.75">
      <c r="A798" s="97" t="s">
        <v>1153</v>
      </c>
      <c r="B798" s="156" t="s">
        <v>428</v>
      </c>
      <c r="C798" s="155">
        <v>132</v>
      </c>
    </row>
    <row r="799" spans="1:3" s="165" customFormat="1" ht="15.75">
      <c r="A799" s="97" t="s">
        <v>1154</v>
      </c>
      <c r="B799" s="156" t="s">
        <v>429</v>
      </c>
      <c r="C799" s="155">
        <v>132</v>
      </c>
    </row>
    <row r="800" spans="1:3" s="165" customFormat="1" ht="15.75">
      <c r="A800" s="97" t="s">
        <v>1155</v>
      </c>
      <c r="B800" s="156" t="s">
        <v>430</v>
      </c>
      <c r="C800" s="155">
        <v>132</v>
      </c>
    </row>
    <row r="801" spans="1:8" s="165" customFormat="1" ht="15.75">
      <c r="A801" s="97" t="s">
        <v>1156</v>
      </c>
      <c r="B801" s="156" t="s">
        <v>431</v>
      </c>
      <c r="C801" s="155">
        <v>132</v>
      </c>
      <c r="D801" s="166"/>
      <c r="E801" s="166"/>
      <c r="F801" s="166"/>
      <c r="G801" s="166"/>
    </row>
    <row r="802" spans="1:8" s="165" customFormat="1" ht="15.75">
      <c r="A802" s="169"/>
      <c r="B802" s="252" t="s">
        <v>432</v>
      </c>
      <c r="C802" s="253"/>
      <c r="D802" s="175"/>
      <c r="E802" s="175"/>
      <c r="F802" s="175"/>
      <c r="G802" s="175"/>
    </row>
    <row r="803" spans="1:8" s="165" customFormat="1" ht="15.75">
      <c r="A803" s="97" t="s">
        <v>1157</v>
      </c>
      <c r="B803" s="156" t="s">
        <v>433</v>
      </c>
      <c r="C803" s="155">
        <v>132</v>
      </c>
      <c r="D803" s="166"/>
      <c r="E803" s="166"/>
      <c r="F803" s="166"/>
      <c r="G803" s="166"/>
    </row>
    <row r="804" spans="1:8" s="165" customFormat="1" ht="15.75">
      <c r="A804" s="169"/>
      <c r="B804" s="252" t="s">
        <v>434</v>
      </c>
      <c r="C804" s="251"/>
    </row>
    <row r="805" spans="1:8" s="165" customFormat="1" ht="15.75">
      <c r="A805" s="97" t="s">
        <v>1158</v>
      </c>
      <c r="B805" s="156" t="s">
        <v>435</v>
      </c>
      <c r="C805" s="155">
        <v>132</v>
      </c>
    </row>
    <row r="806" spans="1:8" s="165" customFormat="1" ht="15.75">
      <c r="A806" s="97" t="s">
        <v>1159</v>
      </c>
      <c r="B806" s="156" t="s">
        <v>436</v>
      </c>
      <c r="C806" s="155">
        <v>132</v>
      </c>
      <c r="D806" s="166"/>
      <c r="E806" s="166"/>
      <c r="F806" s="166"/>
      <c r="G806" s="166"/>
      <c r="H806" s="166"/>
    </row>
    <row r="807" spans="1:8" s="165" customFormat="1" ht="15.75">
      <c r="A807" s="169"/>
      <c r="B807" s="252" t="s">
        <v>437</v>
      </c>
      <c r="C807" s="251"/>
      <c r="D807" s="166"/>
      <c r="E807" s="166"/>
      <c r="F807" s="166"/>
      <c r="G807" s="166"/>
      <c r="H807" s="166"/>
    </row>
    <row r="808" spans="1:8" s="165" customFormat="1" ht="15.75">
      <c r="A808" s="97" t="s">
        <v>1160</v>
      </c>
      <c r="B808" s="156" t="s">
        <v>438</v>
      </c>
      <c r="C808" s="155">
        <v>132</v>
      </c>
      <c r="D808" s="192"/>
      <c r="E808" s="192"/>
      <c r="F808" s="192"/>
      <c r="G808" s="192"/>
      <c r="H808" s="166"/>
    </row>
    <row r="809" spans="1:8" s="165" customFormat="1" ht="15.75">
      <c r="A809" s="97" t="s">
        <v>1161</v>
      </c>
      <c r="B809" s="156" t="s">
        <v>439</v>
      </c>
      <c r="C809" s="155">
        <v>132</v>
      </c>
      <c r="D809" s="166"/>
      <c r="E809" s="166"/>
      <c r="F809" s="166"/>
      <c r="G809" s="166"/>
      <c r="H809" s="166"/>
    </row>
    <row r="810" spans="1:8" s="165" customFormat="1" ht="15.75">
      <c r="A810" s="169"/>
      <c r="B810" s="252" t="s">
        <v>440</v>
      </c>
      <c r="C810" s="251"/>
      <c r="D810" s="166"/>
      <c r="E810" s="166"/>
      <c r="F810" s="166"/>
      <c r="G810" s="166"/>
      <c r="H810" s="166"/>
    </row>
    <row r="811" spans="1:8" s="165" customFormat="1" ht="15.75">
      <c r="A811" s="97" t="s">
        <v>1162</v>
      </c>
      <c r="B811" s="193" t="s">
        <v>441</v>
      </c>
      <c r="C811" s="155">
        <v>132</v>
      </c>
    </row>
    <row r="812" spans="1:8" s="165" customFormat="1" ht="15.75">
      <c r="A812" s="169"/>
      <c r="B812" s="252" t="s">
        <v>442</v>
      </c>
      <c r="C812" s="253"/>
    </row>
    <row r="813" spans="1:8" s="165" customFormat="1" ht="15.75">
      <c r="A813" s="97" t="s">
        <v>1163</v>
      </c>
      <c r="B813" s="156" t="s">
        <v>443</v>
      </c>
      <c r="C813" s="155">
        <v>132</v>
      </c>
    </row>
    <row r="814" spans="1:8" s="165" customFormat="1" ht="15.75">
      <c r="A814" s="169"/>
      <c r="B814" s="176" t="s">
        <v>444</v>
      </c>
      <c r="C814" s="194"/>
      <c r="D814" s="166"/>
      <c r="E814" s="166"/>
      <c r="F814" s="166"/>
      <c r="G814" s="166"/>
      <c r="H814" s="166"/>
    </row>
    <row r="815" spans="1:8" s="165" customFormat="1" ht="15.75">
      <c r="A815" s="97" t="s">
        <v>1165</v>
      </c>
      <c r="B815" s="156" t="s">
        <v>445</v>
      </c>
      <c r="C815" s="155">
        <v>144</v>
      </c>
      <c r="D815" s="166"/>
      <c r="E815" s="166"/>
      <c r="F815" s="166"/>
      <c r="G815" s="166"/>
      <c r="H815" s="166"/>
    </row>
    <row r="816" spans="1:8" s="165" customFormat="1" ht="15.75">
      <c r="A816" s="97" t="s">
        <v>1166</v>
      </c>
      <c r="B816" s="156" t="s">
        <v>446</v>
      </c>
      <c r="C816" s="155">
        <v>144</v>
      </c>
      <c r="D816" s="183"/>
      <c r="E816" s="192"/>
      <c r="F816" s="192"/>
      <c r="G816" s="192"/>
      <c r="H816" s="166"/>
    </row>
    <row r="817" spans="1:7" s="165" customFormat="1" ht="15.75">
      <c r="A817" s="169"/>
      <c r="B817" s="252" t="s">
        <v>447</v>
      </c>
      <c r="C817" s="251"/>
    </row>
    <row r="818" spans="1:7" s="165" customFormat="1" ht="15.75">
      <c r="A818" s="97" t="s">
        <v>1167</v>
      </c>
      <c r="B818" s="156" t="s">
        <v>449</v>
      </c>
      <c r="C818" s="155">
        <v>151</v>
      </c>
    </row>
    <row r="819" spans="1:7" s="165" customFormat="1" ht="15.75">
      <c r="A819" s="97" t="s">
        <v>1164</v>
      </c>
      <c r="B819" s="156" t="s">
        <v>450</v>
      </c>
      <c r="C819" s="155">
        <v>151</v>
      </c>
    </row>
    <row r="820" spans="1:7" s="165" customFormat="1" ht="15.75">
      <c r="A820" s="97" t="s">
        <v>1168</v>
      </c>
      <c r="B820" s="156" t="s">
        <v>451</v>
      </c>
      <c r="C820" s="155">
        <v>151</v>
      </c>
    </row>
    <row r="821" spans="1:7" s="165" customFormat="1" ht="15.75">
      <c r="A821" s="97" t="s">
        <v>1169</v>
      </c>
      <c r="B821" s="156" t="s">
        <v>452</v>
      </c>
      <c r="C821" s="155">
        <v>151</v>
      </c>
    </row>
    <row r="822" spans="1:7" s="165" customFormat="1" ht="15.75">
      <c r="A822" s="169"/>
      <c r="B822" s="252" t="s">
        <v>453</v>
      </c>
      <c r="C822" s="253"/>
    </row>
    <row r="823" spans="1:7" s="165" customFormat="1" ht="15.75">
      <c r="A823" s="97" t="s">
        <v>1170</v>
      </c>
      <c r="B823" s="156" t="s">
        <v>454</v>
      </c>
      <c r="C823" s="155">
        <v>151</v>
      </c>
    </row>
    <row r="824" spans="1:7" s="165" customFormat="1" ht="15.75">
      <c r="A824" s="97" t="s">
        <v>1171</v>
      </c>
      <c r="B824" s="156" t="s">
        <v>455</v>
      </c>
      <c r="C824" s="155">
        <v>151</v>
      </c>
    </row>
    <row r="825" spans="1:7" s="165" customFormat="1" ht="15.75">
      <c r="A825" s="97" t="s">
        <v>1172</v>
      </c>
      <c r="B825" s="156" t="s">
        <v>456</v>
      </c>
      <c r="C825" s="155">
        <v>227</v>
      </c>
      <c r="D825" s="166"/>
      <c r="E825" s="166"/>
      <c r="F825" s="166"/>
      <c r="G825" s="166"/>
    </row>
    <row r="826" spans="1:7" s="165" customFormat="1" ht="15.75">
      <c r="A826" s="97" t="s">
        <v>1173</v>
      </c>
      <c r="B826" s="156" t="s">
        <v>457</v>
      </c>
      <c r="C826" s="155">
        <v>155</v>
      </c>
      <c r="D826" s="183"/>
      <c r="E826" s="192"/>
      <c r="F826" s="192"/>
      <c r="G826" s="192"/>
    </row>
    <row r="827" spans="1:7" s="165" customFormat="1" ht="15.75">
      <c r="A827" s="97" t="s">
        <v>1174</v>
      </c>
      <c r="B827" s="156" t="s">
        <v>458</v>
      </c>
      <c r="C827" s="155">
        <v>155</v>
      </c>
      <c r="D827" s="166"/>
      <c r="E827" s="166"/>
      <c r="F827" s="166"/>
      <c r="G827" s="166"/>
    </row>
    <row r="828" spans="1:7" s="165" customFormat="1" ht="15.75">
      <c r="A828" s="97" t="s">
        <v>1175</v>
      </c>
      <c r="B828" s="156" t="s">
        <v>459</v>
      </c>
      <c r="C828" s="155">
        <v>155</v>
      </c>
      <c r="D828" s="175"/>
      <c r="E828" s="175"/>
      <c r="F828" s="175"/>
      <c r="G828" s="175"/>
    </row>
    <row r="829" spans="1:7" s="165" customFormat="1" ht="15.75">
      <c r="A829" s="169"/>
      <c r="B829" s="252" t="s">
        <v>460</v>
      </c>
      <c r="C829" s="251"/>
      <c r="D829" s="166"/>
      <c r="E829" s="166"/>
      <c r="F829" s="166"/>
      <c r="G829" s="166"/>
    </row>
    <row r="830" spans="1:7" s="165" customFormat="1" ht="15.75">
      <c r="A830" s="97" t="s">
        <v>1176</v>
      </c>
      <c r="B830" s="156" t="s">
        <v>462</v>
      </c>
      <c r="C830" s="155">
        <v>197</v>
      </c>
      <c r="D830" s="166"/>
      <c r="E830" s="166"/>
      <c r="F830" s="166"/>
      <c r="G830" s="166"/>
    </row>
    <row r="831" spans="1:7" s="165" customFormat="1" ht="15.75">
      <c r="A831" s="97" t="s">
        <v>1177</v>
      </c>
      <c r="B831" s="156" t="s">
        <v>463</v>
      </c>
      <c r="C831" s="155">
        <v>197</v>
      </c>
    </row>
    <row r="832" spans="1:7" s="165" customFormat="1" ht="15.75">
      <c r="A832" s="169"/>
      <c r="B832" s="176" t="s">
        <v>464</v>
      </c>
      <c r="C832" s="194"/>
    </row>
    <row r="833" spans="1:7" s="165" customFormat="1" ht="15.75">
      <c r="A833" s="97" t="s">
        <v>1178</v>
      </c>
      <c r="B833" s="156" t="s">
        <v>465</v>
      </c>
      <c r="C833" s="155">
        <v>151</v>
      </c>
      <c r="D833" s="166"/>
      <c r="E833" s="166"/>
      <c r="F833" s="166"/>
      <c r="G833" s="166"/>
    </row>
    <row r="834" spans="1:7" s="165" customFormat="1" ht="15.75">
      <c r="A834" s="97" t="s">
        <v>1179</v>
      </c>
      <c r="B834" s="156" t="s">
        <v>466</v>
      </c>
      <c r="C834" s="155">
        <v>151</v>
      </c>
      <c r="D834" s="166"/>
      <c r="E834" s="166"/>
      <c r="F834" s="166"/>
      <c r="G834" s="166"/>
    </row>
    <row r="835" spans="1:7" s="165" customFormat="1" ht="15.75">
      <c r="A835" s="97" t="s">
        <v>1180</v>
      </c>
      <c r="B835" s="156" t="s">
        <v>467</v>
      </c>
      <c r="C835" s="155">
        <v>227</v>
      </c>
      <c r="D835" s="166"/>
      <c r="E835" s="166"/>
      <c r="F835" s="166"/>
      <c r="G835" s="166"/>
    </row>
    <row r="836" spans="1:7" s="165" customFormat="1" ht="15.75">
      <c r="A836" s="169"/>
      <c r="B836" s="195" t="s">
        <v>468</v>
      </c>
      <c r="C836" s="194"/>
      <c r="D836" s="183"/>
      <c r="E836" s="192"/>
      <c r="F836" s="192"/>
      <c r="G836" s="192"/>
    </row>
    <row r="837" spans="1:7" s="165" customFormat="1" ht="15.75">
      <c r="A837" s="97" t="s">
        <v>1181</v>
      </c>
      <c r="B837" s="156" t="s">
        <v>469</v>
      </c>
      <c r="C837" s="155">
        <v>227</v>
      </c>
    </row>
    <row r="838" spans="1:7" s="165" customFormat="1" ht="15.75">
      <c r="A838" s="97" t="s">
        <v>1182</v>
      </c>
      <c r="B838" s="156" t="s">
        <v>470</v>
      </c>
      <c r="C838" s="155">
        <v>151</v>
      </c>
    </row>
    <row r="839" spans="1:7" s="165" customFormat="1" ht="15.75">
      <c r="A839" s="169"/>
      <c r="B839" s="252" t="s">
        <v>471</v>
      </c>
      <c r="C839" s="253"/>
    </row>
    <row r="840" spans="1:7" s="165" customFormat="1" ht="15.75">
      <c r="A840" s="97" t="s">
        <v>1183</v>
      </c>
      <c r="B840" s="156" t="s">
        <v>472</v>
      </c>
      <c r="C840" s="155">
        <v>144</v>
      </c>
    </row>
    <row r="841" spans="1:7" s="165" customFormat="1" ht="15.75">
      <c r="A841" s="97" t="s">
        <v>1184</v>
      </c>
      <c r="B841" s="156" t="s">
        <v>473</v>
      </c>
      <c r="C841" s="155">
        <v>144</v>
      </c>
    </row>
    <row r="842" spans="1:7" s="165" customFormat="1" ht="15.75">
      <c r="A842" s="97" t="s">
        <v>1185</v>
      </c>
      <c r="B842" s="156" t="s">
        <v>474</v>
      </c>
      <c r="C842" s="155">
        <v>144</v>
      </c>
    </row>
    <row r="843" spans="1:7" s="165" customFormat="1" ht="15.75">
      <c r="A843" s="97" t="s">
        <v>1186</v>
      </c>
      <c r="B843" s="156" t="s">
        <v>475</v>
      </c>
      <c r="C843" s="155">
        <v>144</v>
      </c>
    </row>
    <row r="844" spans="1:7" s="165" customFormat="1" ht="15.75">
      <c r="A844" s="97" t="s">
        <v>1187</v>
      </c>
      <c r="B844" s="156" t="s">
        <v>476</v>
      </c>
      <c r="C844" s="155">
        <v>144</v>
      </c>
    </row>
    <row r="845" spans="1:7" s="165" customFormat="1" ht="15.75">
      <c r="A845" s="97" t="s">
        <v>1188</v>
      </c>
      <c r="B845" s="156" t="s">
        <v>477</v>
      </c>
      <c r="C845" s="155">
        <v>144</v>
      </c>
      <c r="D845" s="166"/>
      <c r="E845" s="166"/>
      <c r="F845" s="166"/>
      <c r="G845" s="166"/>
    </row>
    <row r="846" spans="1:7" s="165" customFormat="1" ht="15.75">
      <c r="A846" s="97" t="s">
        <v>1189</v>
      </c>
      <c r="B846" s="156" t="s">
        <v>478</v>
      </c>
      <c r="C846" s="155">
        <v>144</v>
      </c>
      <c r="D846" s="175"/>
      <c r="E846" s="175"/>
      <c r="F846" s="175"/>
      <c r="G846" s="175"/>
    </row>
    <row r="847" spans="1:7" s="165" customFormat="1" ht="15.75">
      <c r="A847" s="97" t="s">
        <v>1190</v>
      </c>
      <c r="B847" s="156" t="s">
        <v>479</v>
      </c>
      <c r="C847" s="155">
        <v>144</v>
      </c>
      <c r="D847" s="166"/>
      <c r="E847" s="166"/>
      <c r="F847" s="166"/>
      <c r="G847" s="166"/>
    </row>
    <row r="848" spans="1:7" s="165" customFormat="1" ht="15.75">
      <c r="A848" s="97" t="s">
        <v>1191</v>
      </c>
      <c r="B848" s="156" t="s">
        <v>480</v>
      </c>
      <c r="C848" s="155">
        <v>144</v>
      </c>
      <c r="D848" s="166"/>
      <c r="E848" s="166"/>
      <c r="F848" s="166"/>
      <c r="G848" s="166"/>
    </row>
    <row r="849" spans="1:7" s="165" customFormat="1" ht="15.75">
      <c r="A849" s="97" t="s">
        <v>1192</v>
      </c>
      <c r="B849" s="156" t="s">
        <v>481</v>
      </c>
      <c r="C849" s="155">
        <v>155</v>
      </c>
      <c r="D849" s="166"/>
      <c r="E849" s="166"/>
      <c r="F849" s="166"/>
      <c r="G849" s="166"/>
    </row>
    <row r="850" spans="1:7" s="165" customFormat="1" ht="15.75">
      <c r="A850" s="97" t="s">
        <v>1193</v>
      </c>
      <c r="B850" s="156" t="s">
        <v>482</v>
      </c>
      <c r="C850" s="155">
        <v>155</v>
      </c>
      <c r="D850" s="175"/>
      <c r="E850" s="175"/>
      <c r="F850" s="175"/>
      <c r="G850" s="175"/>
    </row>
    <row r="851" spans="1:7" s="165" customFormat="1" ht="15.75">
      <c r="A851" s="169"/>
      <c r="B851" s="252" t="s">
        <v>483</v>
      </c>
      <c r="C851" s="266"/>
      <c r="D851" s="166"/>
      <c r="E851" s="166"/>
      <c r="F851" s="166"/>
      <c r="G851" s="166"/>
    </row>
    <row r="852" spans="1:7" s="165" customFormat="1" ht="15.75">
      <c r="A852" s="97" t="s">
        <v>1194</v>
      </c>
      <c r="B852" s="156" t="s">
        <v>484</v>
      </c>
      <c r="C852" s="155">
        <v>154</v>
      </c>
      <c r="D852" s="166"/>
      <c r="E852" s="166"/>
      <c r="F852" s="166"/>
      <c r="G852" s="166"/>
    </row>
    <row r="853" spans="1:7" s="165" customFormat="1" ht="15.75">
      <c r="A853" s="169"/>
      <c r="B853" s="252" t="s">
        <v>485</v>
      </c>
      <c r="C853" s="253"/>
    </row>
    <row r="854" spans="1:7" s="165" customFormat="1" ht="15.75">
      <c r="A854" s="97" t="s">
        <v>1195</v>
      </c>
      <c r="B854" s="156" t="s">
        <v>486</v>
      </c>
      <c r="C854" s="155">
        <v>148</v>
      </c>
    </row>
    <row r="855" spans="1:7" s="165" customFormat="1" ht="15.75">
      <c r="A855" s="97" t="s">
        <v>1196</v>
      </c>
      <c r="B855" s="156" t="s">
        <v>487</v>
      </c>
      <c r="C855" s="155">
        <v>148</v>
      </c>
    </row>
    <row r="856" spans="1:7" s="165" customFormat="1" ht="15.75">
      <c r="A856" s="97" t="s">
        <v>1197</v>
      </c>
      <c r="B856" s="156" t="s">
        <v>488</v>
      </c>
      <c r="C856" s="155">
        <v>208</v>
      </c>
    </row>
    <row r="857" spans="1:7" s="165" customFormat="1" ht="15.75">
      <c r="A857" s="97" t="s">
        <v>1198</v>
      </c>
      <c r="B857" s="156" t="s">
        <v>489</v>
      </c>
      <c r="C857" s="155">
        <v>208</v>
      </c>
    </row>
    <row r="858" spans="1:7" s="165" customFormat="1" ht="15.75">
      <c r="A858" s="97" t="s">
        <v>1199</v>
      </c>
      <c r="B858" s="156" t="s">
        <v>490</v>
      </c>
      <c r="C858" s="155">
        <v>208</v>
      </c>
    </row>
    <row r="859" spans="1:7" s="165" customFormat="1" ht="15.75">
      <c r="A859" s="97" t="s">
        <v>1200</v>
      </c>
      <c r="B859" s="156" t="s">
        <v>491</v>
      </c>
      <c r="C859" s="155">
        <v>208</v>
      </c>
    </row>
    <row r="860" spans="1:7" s="165" customFormat="1" ht="15.75">
      <c r="A860" s="97" t="s">
        <v>1201</v>
      </c>
      <c r="B860" s="156" t="s">
        <v>492</v>
      </c>
      <c r="C860" s="155">
        <v>154</v>
      </c>
    </row>
    <row r="861" spans="1:7" s="165" customFormat="1" ht="15.75">
      <c r="A861" s="97" t="s">
        <v>1202</v>
      </c>
      <c r="B861" s="156" t="s">
        <v>493</v>
      </c>
      <c r="C861" s="155">
        <v>154</v>
      </c>
    </row>
    <row r="862" spans="1:7" s="165" customFormat="1" ht="15.75">
      <c r="A862" s="169"/>
      <c r="B862" s="252" t="s">
        <v>494</v>
      </c>
      <c r="C862" s="251"/>
    </row>
    <row r="863" spans="1:7" s="165" customFormat="1" ht="15.75">
      <c r="A863" s="97" t="s">
        <v>1203</v>
      </c>
      <c r="B863" s="156" t="s">
        <v>495</v>
      </c>
      <c r="C863" s="155">
        <v>246</v>
      </c>
    </row>
    <row r="864" spans="1:7" s="165" customFormat="1" ht="15.75">
      <c r="A864" s="169"/>
      <c r="B864" s="252" t="s">
        <v>496</v>
      </c>
      <c r="C864" s="253"/>
    </row>
    <row r="865" spans="1:8" s="165" customFormat="1" ht="15.75">
      <c r="A865" s="97" t="s">
        <v>1204</v>
      </c>
      <c r="B865" s="156" t="s">
        <v>497</v>
      </c>
      <c r="C865" s="155">
        <v>154</v>
      </c>
    </row>
    <row r="866" spans="1:8" s="165" customFormat="1" ht="15.75">
      <c r="A866" s="97" t="s">
        <v>1205</v>
      </c>
      <c r="B866" s="156" t="s">
        <v>498</v>
      </c>
      <c r="C866" s="155">
        <v>154</v>
      </c>
    </row>
    <row r="867" spans="1:8" s="165" customFormat="1" ht="15.75">
      <c r="A867" s="97" t="s">
        <v>1206</v>
      </c>
      <c r="B867" s="156" t="s">
        <v>499</v>
      </c>
      <c r="C867" s="155">
        <v>202</v>
      </c>
    </row>
    <row r="868" spans="1:8" s="165" customFormat="1" ht="15.75">
      <c r="A868" s="97" t="s">
        <v>1207</v>
      </c>
      <c r="B868" s="156" t="s">
        <v>500</v>
      </c>
      <c r="C868" s="155">
        <v>202</v>
      </c>
    </row>
    <row r="869" spans="1:8" s="165" customFormat="1" ht="15.75">
      <c r="A869" s="169"/>
      <c r="B869" s="252" t="s">
        <v>501</v>
      </c>
      <c r="C869" s="253"/>
    </row>
    <row r="870" spans="1:8" s="165" customFormat="1" ht="15.75">
      <c r="A870" s="97" t="s">
        <v>1208</v>
      </c>
      <c r="B870" s="193" t="s">
        <v>502</v>
      </c>
      <c r="C870" s="155">
        <v>198</v>
      </c>
    </row>
    <row r="871" spans="1:8" s="165" customFormat="1" ht="15.75">
      <c r="A871" s="97" t="s">
        <v>1209</v>
      </c>
      <c r="B871" s="193" t="s">
        <v>503</v>
      </c>
      <c r="C871" s="155">
        <v>198</v>
      </c>
    </row>
    <row r="872" spans="1:8" s="165" customFormat="1" ht="15.75">
      <c r="A872" s="169"/>
      <c r="B872" s="252" t="s">
        <v>504</v>
      </c>
      <c r="C872" s="253"/>
    </row>
    <row r="873" spans="1:8" s="165" customFormat="1" ht="15.75">
      <c r="A873" s="97" t="s">
        <v>1210</v>
      </c>
      <c r="B873" s="193" t="s">
        <v>505</v>
      </c>
      <c r="C873" s="155">
        <v>151</v>
      </c>
    </row>
    <row r="874" spans="1:8" s="165" customFormat="1" ht="15.75">
      <c r="A874" s="97" t="s">
        <v>1211</v>
      </c>
      <c r="B874" s="193" t="s">
        <v>506</v>
      </c>
      <c r="C874" s="155">
        <v>151</v>
      </c>
    </row>
    <row r="875" spans="1:8" s="165" customFormat="1" ht="15.75">
      <c r="A875" s="169"/>
      <c r="B875" s="176" t="s">
        <v>507</v>
      </c>
      <c r="C875" s="194"/>
    </row>
    <row r="876" spans="1:8" s="165" customFormat="1" ht="15.75">
      <c r="A876" s="97" t="s">
        <v>1212</v>
      </c>
      <c r="B876" s="156" t="s">
        <v>508</v>
      </c>
      <c r="C876" s="155">
        <v>151</v>
      </c>
      <c r="D876" s="166"/>
      <c r="E876" s="166"/>
      <c r="F876" s="166"/>
      <c r="G876" s="166"/>
    </row>
    <row r="877" spans="1:8" s="165" customFormat="1" ht="15.75">
      <c r="A877" s="97" t="s">
        <v>1213</v>
      </c>
      <c r="B877" s="156" t="s">
        <v>509</v>
      </c>
      <c r="C877" s="155">
        <v>151</v>
      </c>
      <c r="D877" s="166"/>
      <c r="E877" s="166"/>
      <c r="F877" s="166"/>
      <c r="G877" s="166"/>
    </row>
    <row r="878" spans="1:8" s="165" customFormat="1" ht="15.75">
      <c r="A878" s="97" t="s">
        <v>1214</v>
      </c>
      <c r="B878" s="156" t="s">
        <v>510</v>
      </c>
      <c r="C878" s="155">
        <v>151</v>
      </c>
      <c r="D878" s="175"/>
      <c r="E878" s="175"/>
      <c r="F878" s="175"/>
      <c r="G878" s="175"/>
    </row>
    <row r="879" spans="1:8" s="165" customFormat="1" ht="15.75">
      <c r="A879" s="97" t="s">
        <v>1215</v>
      </c>
      <c r="B879" s="156" t="s">
        <v>511</v>
      </c>
      <c r="C879" s="155">
        <v>151</v>
      </c>
      <c r="D879" s="166"/>
      <c r="E879" s="166"/>
      <c r="F879" s="166"/>
      <c r="G879" s="166"/>
    </row>
    <row r="880" spans="1:8" s="165" customFormat="1" ht="15.75">
      <c r="A880" s="169"/>
      <c r="B880" s="176" t="s">
        <v>512</v>
      </c>
      <c r="C880" s="194"/>
      <c r="D880" s="166"/>
      <c r="E880" s="166"/>
      <c r="F880" s="166"/>
      <c r="G880" s="166"/>
      <c r="H880" s="166"/>
    </row>
    <row r="881" spans="1:8" s="165" customFormat="1" ht="15.75">
      <c r="A881" s="97" t="s">
        <v>1216</v>
      </c>
      <c r="B881" s="156" t="s">
        <v>513</v>
      </c>
      <c r="C881" s="155">
        <v>151</v>
      </c>
      <c r="D881" s="166"/>
      <c r="E881" s="166"/>
      <c r="F881" s="166"/>
      <c r="G881" s="166"/>
      <c r="H881" s="166"/>
    </row>
    <row r="882" spans="1:8" s="165" customFormat="1" ht="15.75">
      <c r="A882" s="97" t="s">
        <v>1217</v>
      </c>
      <c r="B882" s="156" t="s">
        <v>514</v>
      </c>
      <c r="C882" s="155">
        <v>151</v>
      </c>
      <c r="D882" s="166"/>
      <c r="E882" s="166"/>
      <c r="F882" s="166"/>
      <c r="G882" s="166"/>
      <c r="H882" s="166"/>
    </row>
    <row r="883" spans="1:8" s="165" customFormat="1" ht="15.75">
      <c r="A883" s="169"/>
      <c r="B883" s="176" t="s">
        <v>515</v>
      </c>
      <c r="C883" s="194"/>
      <c r="D883" s="175"/>
      <c r="E883" s="175"/>
      <c r="F883" s="175"/>
      <c r="G883" s="175"/>
      <c r="H883" s="166"/>
    </row>
    <row r="884" spans="1:8" s="165" customFormat="1" ht="15.75">
      <c r="A884" s="97" t="s">
        <v>1218</v>
      </c>
      <c r="B884" s="156" t="s">
        <v>516</v>
      </c>
      <c r="C884" s="155">
        <v>126</v>
      </c>
      <c r="D884" s="166"/>
      <c r="E884" s="166"/>
      <c r="F884" s="166"/>
      <c r="G884" s="166"/>
      <c r="H884" s="166"/>
    </row>
    <row r="885" spans="1:8" s="165" customFormat="1" ht="15.75">
      <c r="A885" s="97" t="s">
        <v>1219</v>
      </c>
      <c r="B885" s="156" t="s">
        <v>517</v>
      </c>
      <c r="C885" s="155">
        <v>126</v>
      </c>
      <c r="D885" s="166"/>
      <c r="E885" s="166"/>
      <c r="F885" s="166"/>
      <c r="G885" s="166"/>
      <c r="H885" s="166"/>
    </row>
    <row r="886" spans="1:8" s="165" customFormat="1" ht="15.75">
      <c r="A886" s="97" t="s">
        <v>1220</v>
      </c>
      <c r="B886" s="156" t="s">
        <v>518</v>
      </c>
      <c r="C886" s="155">
        <v>126</v>
      </c>
    </row>
    <row r="887" spans="1:8" s="165" customFormat="1" ht="15.75">
      <c r="A887" s="169"/>
      <c r="B887" s="176" t="s">
        <v>519</v>
      </c>
      <c r="C887" s="194"/>
      <c r="D887" s="166"/>
      <c r="E887" s="166"/>
      <c r="F887" s="166"/>
      <c r="G887" s="166"/>
      <c r="H887" s="166"/>
    </row>
    <row r="888" spans="1:8" s="165" customFormat="1" ht="15.75">
      <c r="A888" s="97" t="s">
        <v>1221</v>
      </c>
      <c r="B888" s="156" t="s">
        <v>520</v>
      </c>
      <c r="C888" s="117">
        <v>150</v>
      </c>
      <c r="D888" s="166"/>
      <c r="E888" s="166"/>
      <c r="F888" s="166"/>
      <c r="G888" s="166"/>
      <c r="H888" s="166"/>
    </row>
    <row r="889" spans="1:8" s="165" customFormat="1">
      <c r="A889" s="196"/>
      <c r="B889" s="252" t="s">
        <v>521</v>
      </c>
      <c r="C889" s="253"/>
      <c r="D889" s="175"/>
      <c r="E889" s="175"/>
      <c r="F889" s="175"/>
      <c r="G889" s="175"/>
      <c r="H889" s="166"/>
    </row>
    <row r="890" spans="1:8" s="165" customFormat="1" ht="15.75">
      <c r="A890" s="97" t="s">
        <v>1222</v>
      </c>
      <c r="B890" s="156" t="s">
        <v>522</v>
      </c>
      <c r="C890" s="91">
        <v>1764</v>
      </c>
      <c r="D890" s="166"/>
      <c r="E890" s="166"/>
      <c r="F890" s="166"/>
      <c r="G890" s="166"/>
      <c r="H890" s="166"/>
    </row>
    <row r="891" spans="1:8" s="165" customFormat="1" ht="15.75">
      <c r="A891" s="97" t="s">
        <v>1223</v>
      </c>
      <c r="B891" s="156" t="s">
        <v>523</v>
      </c>
      <c r="C891" s="155">
        <v>259</v>
      </c>
      <c r="D891" s="166"/>
      <c r="E891" s="166"/>
      <c r="F891" s="166"/>
      <c r="G891" s="166"/>
      <c r="H891" s="166"/>
    </row>
    <row r="892" spans="1:8" s="165" customFormat="1" ht="15.75">
      <c r="A892" s="97" t="s">
        <v>1224</v>
      </c>
      <c r="B892" s="156" t="s">
        <v>524</v>
      </c>
      <c r="C892" s="155">
        <v>259</v>
      </c>
      <c r="D892" s="166"/>
      <c r="E892" s="166"/>
      <c r="F892" s="166"/>
      <c r="G892" s="166"/>
      <c r="H892" s="166"/>
    </row>
    <row r="893" spans="1:8" s="165" customFormat="1" ht="15.75">
      <c r="A893" s="97" t="s">
        <v>1225</v>
      </c>
      <c r="B893" s="156" t="s">
        <v>525</v>
      </c>
      <c r="C893" s="155">
        <v>259</v>
      </c>
      <c r="D893" s="166"/>
      <c r="E893" s="166"/>
      <c r="F893" s="166"/>
      <c r="G893" s="166"/>
      <c r="H893" s="166"/>
    </row>
    <row r="894" spans="1:8" s="165" customFormat="1" ht="15.75">
      <c r="A894" s="97" t="s">
        <v>1226</v>
      </c>
      <c r="B894" s="156" t="s">
        <v>526</v>
      </c>
      <c r="C894" s="155">
        <v>259</v>
      </c>
      <c r="D894" s="175"/>
      <c r="E894" s="175"/>
      <c r="F894" s="175"/>
      <c r="G894" s="175"/>
      <c r="H894" s="166"/>
    </row>
    <row r="895" spans="1:8" s="165" customFormat="1" ht="15.75">
      <c r="A895" s="97" t="s">
        <v>1227</v>
      </c>
      <c r="B895" s="156" t="s">
        <v>527</v>
      </c>
      <c r="C895" s="155">
        <v>259</v>
      </c>
      <c r="D895" s="166"/>
      <c r="E895" s="166"/>
      <c r="F895" s="166"/>
      <c r="G895" s="166"/>
      <c r="H895" s="166"/>
    </row>
    <row r="896" spans="1:8" s="165" customFormat="1" ht="15.75">
      <c r="A896" s="97" t="s">
        <v>1228</v>
      </c>
      <c r="B896" s="156" t="s">
        <v>528</v>
      </c>
      <c r="C896" s="155">
        <v>259</v>
      </c>
      <c r="D896" s="166"/>
      <c r="E896" s="166"/>
      <c r="F896" s="166"/>
      <c r="G896" s="166"/>
      <c r="H896" s="166"/>
    </row>
    <row r="897" spans="1:7" s="165" customFormat="1" ht="15.75">
      <c r="A897" s="97" t="s">
        <v>1229</v>
      </c>
      <c r="B897" s="156" t="s">
        <v>529</v>
      </c>
      <c r="C897" s="155">
        <v>259</v>
      </c>
      <c r="D897" s="175"/>
      <c r="E897" s="175"/>
      <c r="F897" s="175"/>
      <c r="G897" s="175"/>
    </row>
    <row r="898" spans="1:7" s="165" customFormat="1" ht="15.75">
      <c r="A898" s="97" t="s">
        <v>1230</v>
      </c>
      <c r="B898" s="156" t="s">
        <v>530</v>
      </c>
      <c r="C898" s="155">
        <v>259</v>
      </c>
      <c r="D898" s="166"/>
      <c r="E898" s="166"/>
      <c r="F898" s="166"/>
      <c r="G898" s="166"/>
    </row>
    <row r="899" spans="1:7" s="165" customFormat="1" ht="15.75">
      <c r="A899" s="97" t="s">
        <v>1231</v>
      </c>
      <c r="B899" s="156" t="s">
        <v>531</v>
      </c>
      <c r="C899" s="155">
        <v>259</v>
      </c>
      <c r="D899" s="166"/>
      <c r="E899" s="166"/>
      <c r="F899" s="166"/>
      <c r="G899" s="166"/>
    </row>
    <row r="900" spans="1:7" s="165" customFormat="1" ht="15.75">
      <c r="A900" s="97" t="s">
        <v>1232</v>
      </c>
      <c r="B900" s="156" t="s">
        <v>532</v>
      </c>
      <c r="C900" s="155">
        <v>220</v>
      </c>
      <c r="D900" s="166"/>
      <c r="E900" s="166"/>
      <c r="F900" s="166"/>
      <c r="G900" s="166"/>
    </row>
    <row r="901" spans="1:7" s="165" customFormat="1" ht="15.75">
      <c r="A901" s="97" t="s">
        <v>1233</v>
      </c>
      <c r="B901" s="156" t="s">
        <v>533</v>
      </c>
      <c r="C901" s="155">
        <v>220</v>
      </c>
      <c r="D901" s="175"/>
      <c r="E901" s="175"/>
      <c r="F901" s="175"/>
      <c r="G901" s="175"/>
    </row>
    <row r="902" spans="1:7" s="165" customFormat="1" ht="15.75">
      <c r="A902" s="97" t="s">
        <v>1234</v>
      </c>
      <c r="B902" s="156" t="s">
        <v>534</v>
      </c>
      <c r="C902" s="155">
        <v>220</v>
      </c>
      <c r="D902" s="166"/>
      <c r="E902" s="166"/>
      <c r="F902" s="166"/>
      <c r="G902" s="166"/>
    </row>
    <row r="903" spans="1:7" s="165" customFormat="1" ht="15.75">
      <c r="A903" s="97" t="s">
        <v>1235</v>
      </c>
      <c r="B903" s="156" t="s">
        <v>535</v>
      </c>
      <c r="C903" s="155">
        <v>141</v>
      </c>
    </row>
    <row r="904" spans="1:7" s="165" customFormat="1" ht="15.75">
      <c r="A904" s="97" t="s">
        <v>1236</v>
      </c>
      <c r="B904" s="156" t="s">
        <v>536</v>
      </c>
      <c r="C904" s="155">
        <v>164</v>
      </c>
    </row>
    <row r="905" spans="1:7" s="165" customFormat="1" ht="15.75">
      <c r="A905" s="168"/>
      <c r="B905" s="250" t="s">
        <v>537</v>
      </c>
      <c r="C905" s="251"/>
    </row>
    <row r="906" spans="1:7" s="165" customFormat="1" ht="15.75">
      <c r="A906" s="97" t="s">
        <v>1237</v>
      </c>
      <c r="B906" s="47" t="s">
        <v>538</v>
      </c>
      <c r="C906" s="155">
        <v>77</v>
      </c>
    </row>
    <row r="907" spans="1:7" s="165" customFormat="1" ht="15.75">
      <c r="A907" s="97" t="s">
        <v>1238</v>
      </c>
      <c r="B907" s="197" t="s">
        <v>539</v>
      </c>
      <c r="C907" s="155">
        <v>78</v>
      </c>
    </row>
    <row r="908" spans="1:7" s="165" customFormat="1" ht="15.75">
      <c r="A908" s="97" t="s">
        <v>1239</v>
      </c>
      <c r="B908" s="197" t="s">
        <v>540</v>
      </c>
      <c r="C908" s="155">
        <v>78</v>
      </c>
    </row>
    <row r="909" spans="1:7" s="165" customFormat="1" ht="15.75">
      <c r="A909" s="97" t="s">
        <v>1240</v>
      </c>
      <c r="B909" s="197" t="s">
        <v>541</v>
      </c>
      <c r="C909" s="155">
        <v>135</v>
      </c>
    </row>
    <row r="910" spans="1:7" s="165" customFormat="1" ht="15.75">
      <c r="A910" s="97" t="s">
        <v>1241</v>
      </c>
      <c r="B910" s="197" t="s">
        <v>542</v>
      </c>
      <c r="C910" s="155">
        <v>135</v>
      </c>
    </row>
    <row r="911" spans="1:7" s="165" customFormat="1" ht="15.75">
      <c r="A911" s="97" t="s">
        <v>1242</v>
      </c>
      <c r="B911" s="197" t="s">
        <v>543</v>
      </c>
      <c r="C911" s="155">
        <v>81</v>
      </c>
    </row>
    <row r="912" spans="1:7" s="165" customFormat="1" ht="16.5" thickBot="1">
      <c r="A912" s="99" t="s">
        <v>1243</v>
      </c>
      <c r="B912" s="198" t="s">
        <v>544</v>
      </c>
      <c r="C912" s="199">
        <v>81</v>
      </c>
    </row>
    <row r="913" spans="1:3" ht="16.5">
      <c r="A913" s="12"/>
      <c r="B913" s="12"/>
      <c r="C913" s="66"/>
    </row>
    <row r="914" spans="1:3" ht="16.5">
      <c r="A914" s="12"/>
      <c r="B914" s="12"/>
      <c r="C914" s="66"/>
    </row>
    <row r="915" spans="1:3" ht="16.5">
      <c r="A915" s="12"/>
      <c r="B915" s="12"/>
      <c r="C915" s="60"/>
    </row>
    <row r="916" spans="1:3" ht="16.5">
      <c r="A916" s="12"/>
      <c r="B916" s="12"/>
      <c r="C916" s="66"/>
    </row>
    <row r="917" spans="1:3" ht="15.75">
      <c r="A917" s="159"/>
      <c r="B917" s="20"/>
      <c r="C917" s="200"/>
    </row>
    <row r="918" spans="1:3" ht="15.75">
      <c r="A918" s="159"/>
      <c r="B918" s="32"/>
      <c r="C918" s="67"/>
    </row>
    <row r="919" spans="1:3" ht="15.75">
      <c r="A919" s="33"/>
      <c r="B919" s="34"/>
      <c r="C919" s="67"/>
    </row>
    <row r="920" spans="1:3" ht="15.75">
      <c r="A920" s="33"/>
      <c r="B920" s="34"/>
      <c r="C920" s="67"/>
    </row>
    <row r="921" spans="1:3" ht="15.75">
      <c r="A921" s="49"/>
      <c r="B921" s="26"/>
      <c r="C921" s="64"/>
    </row>
    <row r="922" spans="1:3" ht="15.75">
      <c r="A922" s="50"/>
      <c r="B922" s="30"/>
      <c r="C922" s="64"/>
    </row>
    <row r="923" spans="1:3" ht="15.75">
      <c r="A923" s="20"/>
      <c r="B923" s="35"/>
      <c r="C923" s="68"/>
    </row>
    <row r="924" spans="1:3" ht="15.75">
      <c r="A924" s="20"/>
      <c r="B924" s="35"/>
      <c r="C924" s="68"/>
    </row>
    <row r="925" spans="1:3" ht="15.75">
      <c r="A925" s="48"/>
      <c r="B925" s="6"/>
      <c r="C925" s="37"/>
    </row>
    <row r="926" spans="1:3" ht="15.75">
      <c r="A926" s="48"/>
      <c r="B926" s="36"/>
      <c r="C926" s="37"/>
    </row>
    <row r="927" spans="1:3" ht="15.75">
      <c r="A927" s="48"/>
      <c r="B927" s="6"/>
      <c r="C927" s="37"/>
    </row>
    <row r="928" spans="1:3" ht="15.75">
      <c r="A928" s="48"/>
      <c r="B928" s="6"/>
      <c r="C928" s="37"/>
    </row>
    <row r="929" spans="1:3" ht="15.75">
      <c r="A929" s="48"/>
      <c r="B929" s="6"/>
      <c r="C929" s="37"/>
    </row>
    <row r="930" spans="1:3" ht="15.75">
      <c r="A930" s="48"/>
      <c r="B930" s="6"/>
      <c r="C930" s="37"/>
    </row>
    <row r="931" spans="1:3" ht="15.75">
      <c r="A931" s="48"/>
      <c r="B931" s="6"/>
      <c r="C931" s="37"/>
    </row>
    <row r="932" spans="1:3" ht="15.75">
      <c r="A932" s="48"/>
      <c r="B932" s="6"/>
      <c r="C932" s="37"/>
    </row>
    <row r="933" spans="1:3" ht="15.75">
      <c r="A933" s="48"/>
      <c r="B933" s="6"/>
      <c r="C933" s="37"/>
    </row>
    <row r="934" spans="1:3" ht="15.75">
      <c r="A934" s="48"/>
      <c r="B934" s="6"/>
      <c r="C934" s="37"/>
    </row>
    <row r="935" spans="1:3" ht="15.75">
      <c r="A935" s="48"/>
      <c r="B935" s="6"/>
      <c r="C935" s="37"/>
    </row>
    <row r="936" spans="1:3" ht="15.75">
      <c r="A936" s="48"/>
      <c r="B936" s="6"/>
      <c r="C936" s="37"/>
    </row>
    <row r="937" spans="1:3" ht="15.75">
      <c r="A937" s="48"/>
      <c r="B937" s="6"/>
      <c r="C937" s="37"/>
    </row>
    <row r="938" spans="1:3" ht="15.75">
      <c r="A938" s="48"/>
      <c r="B938" s="6"/>
      <c r="C938" s="37"/>
    </row>
    <row r="939" spans="1:3">
      <c r="A939" s="159"/>
      <c r="B939" s="159"/>
      <c r="C939" s="200"/>
    </row>
    <row r="940" spans="1:3">
      <c r="A940" s="159"/>
      <c r="B940" s="159"/>
      <c r="C940" s="200"/>
    </row>
    <row r="941" spans="1:3">
      <c r="A941" s="159"/>
      <c r="B941" s="159"/>
      <c r="C941" s="200"/>
    </row>
    <row r="942" spans="1:3">
      <c r="A942" s="159"/>
      <c r="B942" s="159"/>
      <c r="C942" s="200"/>
    </row>
    <row r="943" spans="1:3">
      <c r="A943" s="159"/>
      <c r="B943" s="159"/>
      <c r="C943" s="200"/>
    </row>
    <row r="944" spans="1:3">
      <c r="A944" s="159"/>
      <c r="B944" s="159"/>
      <c r="C944" s="200"/>
    </row>
    <row r="945" spans="1:3">
      <c r="A945" s="159"/>
      <c r="B945" s="159"/>
      <c r="C945" s="200"/>
    </row>
    <row r="946" spans="1:3">
      <c r="A946" s="159"/>
      <c r="B946" s="159"/>
      <c r="C946" s="200"/>
    </row>
    <row r="947" spans="1:3">
      <c r="A947" s="159"/>
      <c r="B947" s="159"/>
      <c r="C947" s="200"/>
    </row>
    <row r="948" spans="1:3">
      <c r="A948" s="159"/>
      <c r="B948" s="159"/>
      <c r="C948" s="200"/>
    </row>
    <row r="949" spans="1:3">
      <c r="A949" s="159"/>
      <c r="B949" s="159"/>
      <c r="C949" s="200"/>
    </row>
    <row r="950" spans="1:3">
      <c r="A950" s="159"/>
      <c r="B950" s="159"/>
      <c r="C950" s="200"/>
    </row>
    <row r="951" spans="1:3">
      <c r="A951" s="159"/>
      <c r="B951" s="159"/>
      <c r="C951" s="200"/>
    </row>
  </sheetData>
  <mergeCells count="108">
    <mergeCell ref="A543:A544"/>
    <mergeCell ref="B543:B544"/>
    <mergeCell ref="C543:C544"/>
    <mergeCell ref="A583:A584"/>
    <mergeCell ref="B583:B584"/>
    <mergeCell ref="C583:C584"/>
    <mergeCell ref="A628:A629"/>
    <mergeCell ref="B628:B629"/>
    <mergeCell ref="C628:C629"/>
    <mergeCell ref="B392:B393"/>
    <mergeCell ref="C392:C393"/>
    <mergeCell ref="A403:A404"/>
    <mergeCell ref="B403:B404"/>
    <mergeCell ref="C403:C404"/>
    <mergeCell ref="A479:A480"/>
    <mergeCell ref="B479:B480"/>
    <mergeCell ref="C479:C480"/>
    <mergeCell ref="A529:A530"/>
    <mergeCell ref="B529:B530"/>
    <mergeCell ref="C529:C530"/>
    <mergeCell ref="B136:C136"/>
    <mergeCell ref="A163:A164"/>
    <mergeCell ref="B163:B164"/>
    <mergeCell ref="C163:C164"/>
    <mergeCell ref="B183:C183"/>
    <mergeCell ref="C348:C349"/>
    <mergeCell ref="B278:B279"/>
    <mergeCell ref="C278:C279"/>
    <mergeCell ref="B295:B296"/>
    <mergeCell ref="C295:C296"/>
    <mergeCell ref="A278:A279"/>
    <mergeCell ref="A5:A6"/>
    <mergeCell ref="B5:B6"/>
    <mergeCell ref="C5:C6"/>
    <mergeCell ref="A65:A66"/>
    <mergeCell ref="B65:B66"/>
    <mergeCell ref="C65:C66"/>
    <mergeCell ref="A90:A91"/>
    <mergeCell ref="B90:B91"/>
    <mergeCell ref="C90:C91"/>
    <mergeCell ref="A287:A288"/>
    <mergeCell ref="B287:B288"/>
    <mergeCell ref="C287:C288"/>
    <mergeCell ref="A252:A253"/>
    <mergeCell ref="B252:B253"/>
    <mergeCell ref="C252:C253"/>
    <mergeCell ref="A219:A220"/>
    <mergeCell ref="B219:B220"/>
    <mergeCell ref="C219:C220"/>
    <mergeCell ref="B92:C92"/>
    <mergeCell ref="B106:C106"/>
    <mergeCell ref="B123:C123"/>
    <mergeCell ref="B889:C889"/>
    <mergeCell ref="B905:C905"/>
    <mergeCell ref="B810:C810"/>
    <mergeCell ref="B812:C812"/>
    <mergeCell ref="B864:C864"/>
    <mergeCell ref="B817:C817"/>
    <mergeCell ref="B640:B641"/>
    <mergeCell ref="B720:C720"/>
    <mergeCell ref="B729:C729"/>
    <mergeCell ref="B736:C736"/>
    <mergeCell ref="B740:C740"/>
    <mergeCell ref="B754:C754"/>
    <mergeCell ref="B763:C763"/>
    <mergeCell ref="B766:C766"/>
    <mergeCell ref="B768:C768"/>
    <mergeCell ref="B705:C705"/>
    <mergeCell ref="B706:C706"/>
    <mergeCell ref="B869:C869"/>
    <mergeCell ref="B872:C872"/>
    <mergeCell ref="B807:C807"/>
    <mergeCell ref="B788:C788"/>
    <mergeCell ref="B794:C794"/>
    <mergeCell ref="B795:C795"/>
    <mergeCell ref="B802:C802"/>
    <mergeCell ref="B804:C804"/>
    <mergeCell ref="A602:A603"/>
    <mergeCell ref="B602:B603"/>
    <mergeCell ref="C602:C603"/>
    <mergeCell ref="B717:C717"/>
    <mergeCell ref="A770:A773"/>
    <mergeCell ref="B822:C822"/>
    <mergeCell ref="B851:C851"/>
    <mergeCell ref="B853:C853"/>
    <mergeCell ref="B862:C862"/>
    <mergeCell ref="B829:C829"/>
    <mergeCell ref="B839:C839"/>
    <mergeCell ref="B375:B376"/>
    <mergeCell ref="A640:A641"/>
    <mergeCell ref="A295:A296"/>
    <mergeCell ref="B681:C681"/>
    <mergeCell ref="B695:C695"/>
    <mergeCell ref="B643:C643"/>
    <mergeCell ref="B652:C652"/>
    <mergeCell ref="B655:C655"/>
    <mergeCell ref="B666:C666"/>
    <mergeCell ref="B642:C642"/>
    <mergeCell ref="C640:C641"/>
    <mergeCell ref="A348:A349"/>
    <mergeCell ref="B348:B349"/>
    <mergeCell ref="B377:C377"/>
    <mergeCell ref="B386:C386"/>
    <mergeCell ref="A375:A376"/>
    <mergeCell ref="A361:A362"/>
    <mergeCell ref="B361:B362"/>
    <mergeCell ref="C361:C362"/>
    <mergeCell ref="A392:A393"/>
  </mergeCells>
  <phoneticPr fontId="9" type="noConversion"/>
  <pageMargins left="0.39370078740157483" right="0.19685039370078741" top="0.59055118110236227" bottom="0.39370078740157483" header="0.19685039370078741" footer="0.23622047244094491"/>
  <pageSetup paperSize="9"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D19"/>
  <sheetViews>
    <sheetView zoomScale="115" zoomScaleNormal="115" workbookViewId="0"/>
  </sheetViews>
  <sheetFormatPr defaultRowHeight="15.75"/>
  <cols>
    <col min="1" max="1" width="13.33203125" style="2" customWidth="1"/>
    <col min="2" max="2" width="76.6640625" style="2" customWidth="1"/>
    <col min="3" max="3" width="11.83203125" style="2" customWidth="1"/>
    <col min="4" max="4" width="71.83203125" style="2" customWidth="1"/>
    <col min="5" max="16384" width="9.33203125" style="2"/>
  </cols>
  <sheetData>
    <row r="1" spans="1:4" ht="19.5">
      <c r="A1" s="126" t="s">
        <v>1286</v>
      </c>
    </row>
    <row r="2" spans="1:4" ht="16.5" thickBot="1">
      <c r="A2" s="127"/>
    </row>
    <row r="3" spans="1:4" ht="16.5" thickBot="1">
      <c r="A3" s="128" t="s">
        <v>78</v>
      </c>
      <c r="B3" s="129"/>
      <c r="C3" s="129" t="s">
        <v>1253</v>
      </c>
      <c r="D3" s="130"/>
    </row>
    <row r="4" spans="1:4">
      <c r="A4" s="131" t="s">
        <v>1255</v>
      </c>
      <c r="B4" s="132" t="s">
        <v>1256</v>
      </c>
      <c r="C4" s="133" t="s">
        <v>1257</v>
      </c>
      <c r="D4" s="134" t="s">
        <v>605</v>
      </c>
    </row>
    <row r="5" spans="1:4">
      <c r="A5" s="143" t="s">
        <v>1258</v>
      </c>
      <c r="B5" s="135" t="s">
        <v>1254</v>
      </c>
      <c r="C5" s="144" t="s">
        <v>1314</v>
      </c>
      <c r="D5" s="145" t="s">
        <v>183</v>
      </c>
    </row>
    <row r="6" spans="1:4" ht="32.25" thickBot="1">
      <c r="A6" s="136" t="s">
        <v>1282</v>
      </c>
      <c r="B6" s="150" t="s">
        <v>1283</v>
      </c>
      <c r="C6" s="151" t="s">
        <v>1284</v>
      </c>
      <c r="D6" s="152" t="s">
        <v>1285</v>
      </c>
    </row>
    <row r="8" spans="1:4" ht="19.5">
      <c r="A8" s="126" t="s">
        <v>1281</v>
      </c>
    </row>
    <row r="9" spans="1:4" ht="16.5" thickBot="1"/>
    <row r="10" spans="1:4" ht="16.5" thickBot="1">
      <c r="A10" s="128" t="s">
        <v>78</v>
      </c>
      <c r="B10" s="129"/>
      <c r="C10" s="129" t="s">
        <v>1253</v>
      </c>
      <c r="D10" s="130"/>
    </row>
    <row r="11" spans="1:4">
      <c r="A11" s="146" t="s">
        <v>1259</v>
      </c>
      <c r="B11" s="132" t="s">
        <v>1263</v>
      </c>
      <c r="C11" s="133" t="s">
        <v>1260</v>
      </c>
      <c r="D11" s="134" t="s">
        <v>596</v>
      </c>
    </row>
    <row r="12" spans="1:4">
      <c r="A12" s="148" t="s">
        <v>1261</v>
      </c>
      <c r="B12" s="149" t="s">
        <v>1262</v>
      </c>
      <c r="C12" s="144" t="s">
        <v>1264</v>
      </c>
      <c r="D12" s="145" t="s">
        <v>148</v>
      </c>
    </row>
    <row r="13" spans="1:4">
      <c r="A13" s="148" t="s">
        <v>1265</v>
      </c>
      <c r="B13" s="135" t="s">
        <v>547</v>
      </c>
      <c r="C13" s="144" t="s">
        <v>1266</v>
      </c>
      <c r="D13" s="145" t="s">
        <v>28</v>
      </c>
    </row>
    <row r="14" spans="1:4">
      <c r="A14" s="148" t="s">
        <v>1267</v>
      </c>
      <c r="B14" s="135" t="s">
        <v>553</v>
      </c>
      <c r="C14" s="144" t="s">
        <v>1268</v>
      </c>
      <c r="D14" s="145" t="s">
        <v>554</v>
      </c>
    </row>
    <row r="15" spans="1:4">
      <c r="A15" s="148" t="s">
        <v>1269</v>
      </c>
      <c r="B15" s="135" t="s">
        <v>556</v>
      </c>
      <c r="C15" s="144" t="s">
        <v>1270</v>
      </c>
      <c r="D15" s="145" t="s">
        <v>591</v>
      </c>
    </row>
    <row r="16" spans="1:4">
      <c r="A16" s="148" t="s">
        <v>1271</v>
      </c>
      <c r="B16" s="135" t="s">
        <v>557</v>
      </c>
      <c r="C16" s="144" t="s">
        <v>1272</v>
      </c>
      <c r="D16" s="145" t="s">
        <v>593</v>
      </c>
    </row>
    <row r="17" spans="1:4">
      <c r="A17" s="148" t="s">
        <v>1273</v>
      </c>
      <c r="B17" s="4" t="s">
        <v>1274</v>
      </c>
      <c r="C17" s="144" t="s">
        <v>1275</v>
      </c>
      <c r="D17" s="145" t="s">
        <v>34</v>
      </c>
    </row>
    <row r="18" spans="1:4">
      <c r="A18" s="148" t="s">
        <v>1276</v>
      </c>
      <c r="B18" s="135" t="s">
        <v>1277</v>
      </c>
      <c r="C18" s="144" t="s">
        <v>1278</v>
      </c>
      <c r="D18" s="145" t="s">
        <v>565</v>
      </c>
    </row>
    <row r="19" spans="1:4" ht="16.5" thickBot="1">
      <c r="A19" s="147" t="s">
        <v>1279</v>
      </c>
      <c r="B19" s="137" t="s">
        <v>230</v>
      </c>
      <c r="C19" s="142" t="s">
        <v>1280</v>
      </c>
      <c r="D19" s="138" t="s">
        <v>262</v>
      </c>
    </row>
  </sheetData>
  <pageMargins left="0.39370078740157483" right="0.39370078740157483" top="0.78740157480314965" bottom="0.59055118110236227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СОДЕРЖ-Е</vt:lpstr>
      <vt:lpstr>ПРАЙС</vt:lpstr>
      <vt:lpstr>справка по прейскуранту</vt:lpstr>
      <vt:lpstr>ПРАЙС!Область_печати</vt:lpstr>
      <vt:lpstr>'СОДЕРЖ-Е'!Область_печати</vt:lpstr>
    </vt:vector>
  </TitlesOfParts>
  <Company>ГКБ №3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2019-12-10T09:07:16Z</cp:lastPrinted>
  <dcterms:created xsi:type="dcterms:W3CDTF">2004-01-20T10:24:50Z</dcterms:created>
  <dcterms:modified xsi:type="dcterms:W3CDTF">2020-06-29T06:00:06Z</dcterms:modified>
</cp:coreProperties>
</file>